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001 1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1001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1001 Pol'!$A$1:$W$556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3" i="1"/>
  <c r="I19" s="1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16" s="1"/>
  <c r="I50"/>
  <c r="I49"/>
  <c r="G41"/>
  <c r="F41"/>
  <c r="G40"/>
  <c r="F40"/>
  <c r="G39"/>
  <c r="F39"/>
  <c r="F42" s="1"/>
  <c r="G555" i="12"/>
  <c r="G9"/>
  <c r="M9" s="1"/>
  <c r="I9"/>
  <c r="I8" s="1"/>
  <c r="K9"/>
  <c r="K8" s="1"/>
  <c r="O9"/>
  <c r="Q9"/>
  <c r="Q8" s="1"/>
  <c r="V9"/>
  <c r="V8" s="1"/>
  <c r="G11"/>
  <c r="I11"/>
  <c r="K11"/>
  <c r="M11"/>
  <c r="O11"/>
  <c r="Q11"/>
  <c r="V11"/>
  <c r="G13"/>
  <c r="I13"/>
  <c r="K13"/>
  <c r="M13"/>
  <c r="O13"/>
  <c r="Q13"/>
  <c r="V13"/>
  <c r="G15"/>
  <c r="M15" s="1"/>
  <c r="I15"/>
  <c r="K15"/>
  <c r="O15"/>
  <c r="O8" s="1"/>
  <c r="Q15"/>
  <c r="V15"/>
  <c r="G17"/>
  <c r="I17"/>
  <c r="K17"/>
  <c r="M17"/>
  <c r="O17"/>
  <c r="Q17"/>
  <c r="V17"/>
  <c r="G19"/>
  <c r="I19"/>
  <c r="K19"/>
  <c r="M19"/>
  <c r="O19"/>
  <c r="Q19"/>
  <c r="V19"/>
  <c r="G21"/>
  <c r="I21"/>
  <c r="K21"/>
  <c r="M21"/>
  <c r="O21"/>
  <c r="Q21"/>
  <c r="V21"/>
  <c r="G23"/>
  <c r="M23" s="1"/>
  <c r="I23"/>
  <c r="K23"/>
  <c r="O23"/>
  <c r="Q23"/>
  <c r="V23"/>
  <c r="G26"/>
  <c r="I26"/>
  <c r="K26"/>
  <c r="K25" s="1"/>
  <c r="M26"/>
  <c r="O26"/>
  <c r="Q26"/>
  <c r="V26"/>
  <c r="V25" s="1"/>
  <c r="G28"/>
  <c r="I28"/>
  <c r="K28"/>
  <c r="M28"/>
  <c r="O28"/>
  <c r="Q28"/>
  <c r="V28"/>
  <c r="G30"/>
  <c r="G25" s="1"/>
  <c r="I30"/>
  <c r="K30"/>
  <c r="O30"/>
  <c r="O25" s="1"/>
  <c r="Q30"/>
  <c r="V30"/>
  <c r="G32"/>
  <c r="M32" s="1"/>
  <c r="I32"/>
  <c r="I25" s="1"/>
  <c r="K32"/>
  <c r="O32"/>
  <c r="Q32"/>
  <c r="Q25" s="1"/>
  <c r="V32"/>
  <c r="G34"/>
  <c r="M34" s="1"/>
  <c r="I34"/>
  <c r="K34"/>
  <c r="O34"/>
  <c r="Q34"/>
  <c r="V34"/>
  <c r="G36"/>
  <c r="I36"/>
  <c r="K36"/>
  <c r="M36"/>
  <c r="O36"/>
  <c r="Q36"/>
  <c r="V36"/>
  <c r="G38"/>
  <c r="M38" s="1"/>
  <c r="I38"/>
  <c r="K38"/>
  <c r="O38"/>
  <c r="Q38"/>
  <c r="V38"/>
  <c r="G40"/>
  <c r="M40" s="1"/>
  <c r="I40"/>
  <c r="K40"/>
  <c r="O40"/>
  <c r="Q40"/>
  <c r="V40"/>
  <c r="K42"/>
  <c r="V42"/>
  <c r="G43"/>
  <c r="I43"/>
  <c r="K43"/>
  <c r="M43"/>
  <c r="O43"/>
  <c r="Q43"/>
  <c r="V43"/>
  <c r="G45"/>
  <c r="M45" s="1"/>
  <c r="I45"/>
  <c r="K45"/>
  <c r="O45"/>
  <c r="O42" s="1"/>
  <c r="Q45"/>
  <c r="V45"/>
  <c r="G47"/>
  <c r="M47" s="1"/>
  <c r="I47"/>
  <c r="I42" s="1"/>
  <c r="K47"/>
  <c r="O47"/>
  <c r="Q47"/>
  <c r="Q42" s="1"/>
  <c r="V47"/>
  <c r="G50"/>
  <c r="I50"/>
  <c r="K50"/>
  <c r="M50"/>
  <c r="O50"/>
  <c r="Q50"/>
  <c r="V50"/>
  <c r="G52"/>
  <c r="M52" s="1"/>
  <c r="I52"/>
  <c r="K52"/>
  <c r="O52"/>
  <c r="O49" s="1"/>
  <c r="Q52"/>
  <c r="V52"/>
  <c r="G54"/>
  <c r="M54" s="1"/>
  <c r="I54"/>
  <c r="I49" s="1"/>
  <c r="K54"/>
  <c r="O54"/>
  <c r="Q54"/>
  <c r="Q49" s="1"/>
  <c r="V54"/>
  <c r="G56"/>
  <c r="M56" s="1"/>
  <c r="I56"/>
  <c r="K56"/>
  <c r="K49" s="1"/>
  <c r="O56"/>
  <c r="Q56"/>
  <c r="V56"/>
  <c r="V49" s="1"/>
  <c r="G58"/>
  <c r="I58"/>
  <c r="K58"/>
  <c r="M58"/>
  <c r="O58"/>
  <c r="Q58"/>
  <c r="V58"/>
  <c r="G60"/>
  <c r="M60" s="1"/>
  <c r="I60"/>
  <c r="K60"/>
  <c r="O60"/>
  <c r="Q60"/>
  <c r="V60"/>
  <c r="G62"/>
  <c r="M62" s="1"/>
  <c r="I62"/>
  <c r="K62"/>
  <c r="O62"/>
  <c r="Q62"/>
  <c r="V62"/>
  <c r="G65"/>
  <c r="I65"/>
  <c r="K65"/>
  <c r="M65"/>
  <c r="O65"/>
  <c r="Q65"/>
  <c r="V65"/>
  <c r="G67"/>
  <c r="M67" s="1"/>
  <c r="I67"/>
  <c r="K67"/>
  <c r="O67"/>
  <c r="O64" s="1"/>
  <c r="Q67"/>
  <c r="V67"/>
  <c r="G69"/>
  <c r="M69" s="1"/>
  <c r="I69"/>
  <c r="I64" s="1"/>
  <c r="K69"/>
  <c r="O69"/>
  <c r="Q69"/>
  <c r="Q64" s="1"/>
  <c r="V69"/>
  <c r="G71"/>
  <c r="M71" s="1"/>
  <c r="I71"/>
  <c r="K71"/>
  <c r="K64" s="1"/>
  <c r="O71"/>
  <c r="Q71"/>
  <c r="V71"/>
  <c r="V64" s="1"/>
  <c r="G73"/>
  <c r="I73"/>
  <c r="K73"/>
  <c r="M73"/>
  <c r="O73"/>
  <c r="Q73"/>
  <c r="V73"/>
  <c r="G76"/>
  <c r="M76" s="1"/>
  <c r="I76"/>
  <c r="I75" s="1"/>
  <c r="K76"/>
  <c r="O76"/>
  <c r="Q76"/>
  <c r="Q75" s="1"/>
  <c r="V76"/>
  <c r="G78"/>
  <c r="M78" s="1"/>
  <c r="I78"/>
  <c r="K78"/>
  <c r="K75" s="1"/>
  <c r="O78"/>
  <c r="Q78"/>
  <c r="V78"/>
  <c r="V75" s="1"/>
  <c r="G80"/>
  <c r="I80"/>
  <c r="K80"/>
  <c r="M80"/>
  <c r="O80"/>
  <c r="Q80"/>
  <c r="V80"/>
  <c r="G82"/>
  <c r="M82" s="1"/>
  <c r="I82"/>
  <c r="K82"/>
  <c r="O82"/>
  <c r="O75" s="1"/>
  <c r="Q82"/>
  <c r="V82"/>
  <c r="G84"/>
  <c r="M84" s="1"/>
  <c r="I84"/>
  <c r="K84"/>
  <c r="O84"/>
  <c r="Q84"/>
  <c r="V84"/>
  <c r="G86"/>
  <c r="M86" s="1"/>
  <c r="I86"/>
  <c r="K86"/>
  <c r="O86"/>
  <c r="Q86"/>
  <c r="V86"/>
  <c r="G88"/>
  <c r="I88"/>
  <c r="K88"/>
  <c r="M88"/>
  <c r="O88"/>
  <c r="Q88"/>
  <c r="V88"/>
  <c r="G90"/>
  <c r="M90" s="1"/>
  <c r="I90"/>
  <c r="K90"/>
  <c r="O90"/>
  <c r="Q90"/>
  <c r="V90"/>
  <c r="G92"/>
  <c r="M92" s="1"/>
  <c r="I92"/>
  <c r="K92"/>
  <c r="O92"/>
  <c r="Q92"/>
  <c r="V92"/>
  <c r="G94"/>
  <c r="M94" s="1"/>
  <c r="I94"/>
  <c r="K94"/>
  <c r="O94"/>
  <c r="Q94"/>
  <c r="V94"/>
  <c r="G96"/>
  <c r="I96"/>
  <c r="K96"/>
  <c r="M96"/>
  <c r="O96"/>
  <c r="Q96"/>
  <c r="V96"/>
  <c r="G98"/>
  <c r="M98" s="1"/>
  <c r="I98"/>
  <c r="K98"/>
  <c r="O98"/>
  <c r="Q98"/>
  <c r="V98"/>
  <c r="G100"/>
  <c r="M100" s="1"/>
  <c r="I100"/>
  <c r="K100"/>
  <c r="O100"/>
  <c r="Q100"/>
  <c r="V100"/>
  <c r="G102"/>
  <c r="M102" s="1"/>
  <c r="I102"/>
  <c r="K102"/>
  <c r="O102"/>
  <c r="Q102"/>
  <c r="V102"/>
  <c r="G104"/>
  <c r="I104"/>
  <c r="K104"/>
  <c r="M104"/>
  <c r="O104"/>
  <c r="Q104"/>
  <c r="V104"/>
  <c r="G106"/>
  <c r="M106" s="1"/>
  <c r="I106"/>
  <c r="K106"/>
  <c r="O106"/>
  <c r="Q106"/>
  <c r="V106"/>
  <c r="G109"/>
  <c r="M109" s="1"/>
  <c r="I109"/>
  <c r="K109"/>
  <c r="K108" s="1"/>
  <c r="O109"/>
  <c r="Q109"/>
  <c r="V109"/>
  <c r="V108" s="1"/>
  <c r="G111"/>
  <c r="I111"/>
  <c r="K111"/>
  <c r="M111"/>
  <c r="O111"/>
  <c r="Q111"/>
  <c r="V111"/>
  <c r="G113"/>
  <c r="G108" s="1"/>
  <c r="I113"/>
  <c r="K113"/>
  <c r="O113"/>
  <c r="O108" s="1"/>
  <c r="Q113"/>
  <c r="V113"/>
  <c r="G115"/>
  <c r="M115" s="1"/>
  <c r="I115"/>
  <c r="I108" s="1"/>
  <c r="K115"/>
  <c r="O115"/>
  <c r="Q115"/>
  <c r="Q108" s="1"/>
  <c r="V115"/>
  <c r="G118"/>
  <c r="I118"/>
  <c r="K118"/>
  <c r="M118"/>
  <c r="O118"/>
  <c r="Q118"/>
  <c r="V118"/>
  <c r="G120"/>
  <c r="M120" s="1"/>
  <c r="I120"/>
  <c r="K120"/>
  <c r="O120"/>
  <c r="O117" s="1"/>
  <c r="Q120"/>
  <c r="V120"/>
  <c r="G122"/>
  <c r="M122" s="1"/>
  <c r="I122"/>
  <c r="I117" s="1"/>
  <c r="K122"/>
  <c r="O122"/>
  <c r="Q122"/>
  <c r="Q117" s="1"/>
  <c r="V122"/>
  <c r="G124"/>
  <c r="M124" s="1"/>
  <c r="I124"/>
  <c r="K124"/>
  <c r="K117" s="1"/>
  <c r="O124"/>
  <c r="Q124"/>
  <c r="V124"/>
  <c r="V117" s="1"/>
  <c r="G126"/>
  <c r="I126"/>
  <c r="K126"/>
  <c r="M126"/>
  <c r="O126"/>
  <c r="Q126"/>
  <c r="V126"/>
  <c r="G128"/>
  <c r="M128" s="1"/>
  <c r="I128"/>
  <c r="K128"/>
  <c r="O128"/>
  <c r="Q128"/>
  <c r="V128"/>
  <c r="G130"/>
  <c r="M130" s="1"/>
  <c r="I130"/>
  <c r="K130"/>
  <c r="O130"/>
  <c r="Q130"/>
  <c r="V130"/>
  <c r="G132"/>
  <c r="M132" s="1"/>
  <c r="I132"/>
  <c r="K132"/>
  <c r="O132"/>
  <c r="Q132"/>
  <c r="V132"/>
  <c r="G134"/>
  <c r="I134"/>
  <c r="K134"/>
  <c r="M134"/>
  <c r="O134"/>
  <c r="Q134"/>
  <c r="V134"/>
  <c r="G136"/>
  <c r="M136" s="1"/>
  <c r="I136"/>
  <c r="K136"/>
  <c r="O136"/>
  <c r="Q136"/>
  <c r="V136"/>
  <c r="G138"/>
  <c r="M138" s="1"/>
  <c r="I138"/>
  <c r="K138"/>
  <c r="O138"/>
  <c r="Q138"/>
  <c r="V138"/>
  <c r="G140"/>
  <c r="M140" s="1"/>
  <c r="I140"/>
  <c r="K140"/>
  <c r="O140"/>
  <c r="Q140"/>
  <c r="V140"/>
  <c r="G142"/>
  <c r="I142"/>
  <c r="K142"/>
  <c r="M142"/>
  <c r="O142"/>
  <c r="Q142"/>
  <c r="V142"/>
  <c r="G144"/>
  <c r="M144" s="1"/>
  <c r="I144"/>
  <c r="K144"/>
  <c r="O144"/>
  <c r="Q144"/>
  <c r="V144"/>
  <c r="G146"/>
  <c r="M146" s="1"/>
  <c r="I146"/>
  <c r="K146"/>
  <c r="O146"/>
  <c r="Q146"/>
  <c r="V146"/>
  <c r="G148"/>
  <c r="M148" s="1"/>
  <c r="I148"/>
  <c r="K148"/>
  <c r="O148"/>
  <c r="Q148"/>
  <c r="V148"/>
  <c r="G150"/>
  <c r="I150"/>
  <c r="K150"/>
  <c r="M150"/>
  <c r="O150"/>
  <c r="Q150"/>
  <c r="V150"/>
  <c r="G152"/>
  <c r="M152" s="1"/>
  <c r="I152"/>
  <c r="K152"/>
  <c r="O152"/>
  <c r="Q152"/>
  <c r="V152"/>
  <c r="G154"/>
  <c r="M154" s="1"/>
  <c r="I154"/>
  <c r="K154"/>
  <c r="O154"/>
  <c r="Q154"/>
  <c r="V154"/>
  <c r="G156"/>
  <c r="M156" s="1"/>
  <c r="I156"/>
  <c r="K156"/>
  <c r="O156"/>
  <c r="Q156"/>
  <c r="V156"/>
  <c r="G158"/>
  <c r="I158"/>
  <c r="K158"/>
  <c r="M158"/>
  <c r="O158"/>
  <c r="Q158"/>
  <c r="V158"/>
  <c r="G160"/>
  <c r="K160"/>
  <c r="O160"/>
  <c r="V160"/>
  <c r="G161"/>
  <c r="M161" s="1"/>
  <c r="M160" s="1"/>
  <c r="I161"/>
  <c r="I160" s="1"/>
  <c r="K161"/>
  <c r="O161"/>
  <c r="Q161"/>
  <c r="Q160" s="1"/>
  <c r="V161"/>
  <c r="G164"/>
  <c r="I164"/>
  <c r="K164"/>
  <c r="M164"/>
  <c r="O164"/>
  <c r="Q164"/>
  <c r="V164"/>
  <c r="G166"/>
  <c r="M166" s="1"/>
  <c r="I166"/>
  <c r="K166"/>
  <c r="O166"/>
  <c r="O163" s="1"/>
  <c r="Q166"/>
  <c r="V166"/>
  <c r="G168"/>
  <c r="M168" s="1"/>
  <c r="I168"/>
  <c r="I163" s="1"/>
  <c r="K168"/>
  <c r="O168"/>
  <c r="Q168"/>
  <c r="Q163" s="1"/>
  <c r="V168"/>
  <c r="G170"/>
  <c r="M170" s="1"/>
  <c r="I170"/>
  <c r="K170"/>
  <c r="K163" s="1"/>
  <c r="O170"/>
  <c r="Q170"/>
  <c r="V170"/>
  <c r="V163" s="1"/>
  <c r="G173"/>
  <c r="M173" s="1"/>
  <c r="I173"/>
  <c r="I172" s="1"/>
  <c r="K173"/>
  <c r="O173"/>
  <c r="O172" s="1"/>
  <c r="Q173"/>
  <c r="Q172" s="1"/>
  <c r="V173"/>
  <c r="G175"/>
  <c r="M175" s="1"/>
  <c r="I175"/>
  <c r="K175"/>
  <c r="K172" s="1"/>
  <c r="O175"/>
  <c r="Q175"/>
  <c r="V175"/>
  <c r="V172" s="1"/>
  <c r="G177"/>
  <c r="I177"/>
  <c r="K177"/>
  <c r="M177"/>
  <c r="O177"/>
  <c r="Q177"/>
  <c r="V177"/>
  <c r="G179"/>
  <c r="I179"/>
  <c r="K179"/>
  <c r="M179"/>
  <c r="O179"/>
  <c r="Q179"/>
  <c r="V179"/>
  <c r="G181"/>
  <c r="M181" s="1"/>
  <c r="I181"/>
  <c r="K181"/>
  <c r="O181"/>
  <c r="Q181"/>
  <c r="V181"/>
  <c r="G183"/>
  <c r="M183" s="1"/>
  <c r="I183"/>
  <c r="K183"/>
  <c r="O183"/>
  <c r="Q183"/>
  <c r="V183"/>
  <c r="G185"/>
  <c r="I185"/>
  <c r="K185"/>
  <c r="M185"/>
  <c r="O185"/>
  <c r="Q185"/>
  <c r="V185"/>
  <c r="G187"/>
  <c r="I187"/>
  <c r="K187"/>
  <c r="M187"/>
  <c r="O187"/>
  <c r="Q187"/>
  <c r="V187"/>
  <c r="G189"/>
  <c r="M189" s="1"/>
  <c r="I189"/>
  <c r="K189"/>
  <c r="O189"/>
  <c r="Q189"/>
  <c r="V189"/>
  <c r="G191"/>
  <c r="M191" s="1"/>
  <c r="I191"/>
  <c r="K191"/>
  <c r="O191"/>
  <c r="Q191"/>
  <c r="V191"/>
  <c r="G193"/>
  <c r="M193" s="1"/>
  <c r="I193"/>
  <c r="K193"/>
  <c r="O193"/>
  <c r="Q193"/>
  <c r="V193"/>
  <c r="G195"/>
  <c r="I195"/>
  <c r="K195"/>
  <c r="M195"/>
  <c r="O195"/>
  <c r="Q195"/>
  <c r="V195"/>
  <c r="G197"/>
  <c r="M197" s="1"/>
  <c r="I197"/>
  <c r="K197"/>
  <c r="O197"/>
  <c r="Q197"/>
  <c r="V197"/>
  <c r="G199"/>
  <c r="I199"/>
  <c r="K199"/>
  <c r="M199"/>
  <c r="O199"/>
  <c r="Q199"/>
  <c r="V199"/>
  <c r="G202"/>
  <c r="I202"/>
  <c r="I201" s="1"/>
  <c r="K202"/>
  <c r="M202"/>
  <c r="O202"/>
  <c r="Q202"/>
  <c r="Q201" s="1"/>
  <c r="V202"/>
  <c r="G204"/>
  <c r="M204" s="1"/>
  <c r="I204"/>
  <c r="K204"/>
  <c r="O204"/>
  <c r="O201" s="1"/>
  <c r="Q204"/>
  <c r="V204"/>
  <c r="G206"/>
  <c r="I206"/>
  <c r="K206"/>
  <c r="M206"/>
  <c r="O206"/>
  <c r="Q206"/>
  <c r="V206"/>
  <c r="G208"/>
  <c r="M208" s="1"/>
  <c r="I208"/>
  <c r="K208"/>
  <c r="K201" s="1"/>
  <c r="O208"/>
  <c r="Q208"/>
  <c r="V208"/>
  <c r="V201" s="1"/>
  <c r="G210"/>
  <c r="I210"/>
  <c r="K210"/>
  <c r="M210"/>
  <c r="O210"/>
  <c r="Q210"/>
  <c r="V210"/>
  <c r="G212"/>
  <c r="M212" s="1"/>
  <c r="I212"/>
  <c r="K212"/>
  <c r="O212"/>
  <c r="Q212"/>
  <c r="V212"/>
  <c r="G215"/>
  <c r="I215"/>
  <c r="K215"/>
  <c r="M215"/>
  <c r="O215"/>
  <c r="Q215"/>
  <c r="V215"/>
  <c r="G218"/>
  <c r="M218" s="1"/>
  <c r="I218"/>
  <c r="K218"/>
  <c r="O218"/>
  <c r="Q218"/>
  <c r="V218"/>
  <c r="G221"/>
  <c r="I221"/>
  <c r="K221"/>
  <c r="M221"/>
  <c r="O221"/>
  <c r="Q221"/>
  <c r="V221"/>
  <c r="G223"/>
  <c r="M223" s="1"/>
  <c r="I223"/>
  <c r="K223"/>
  <c r="O223"/>
  <c r="Q223"/>
  <c r="V223"/>
  <c r="G225"/>
  <c r="I225"/>
  <c r="K225"/>
  <c r="M225"/>
  <c r="O225"/>
  <c r="Q225"/>
  <c r="V225"/>
  <c r="G227"/>
  <c r="M227" s="1"/>
  <c r="I227"/>
  <c r="K227"/>
  <c r="O227"/>
  <c r="Q227"/>
  <c r="V227"/>
  <c r="G229"/>
  <c r="I229"/>
  <c r="K229"/>
  <c r="M229"/>
  <c r="O229"/>
  <c r="Q229"/>
  <c r="V229"/>
  <c r="G231"/>
  <c r="M231" s="1"/>
  <c r="I231"/>
  <c r="K231"/>
  <c r="O231"/>
  <c r="Q231"/>
  <c r="V231"/>
  <c r="G233"/>
  <c r="I233"/>
  <c r="K233"/>
  <c r="M233"/>
  <c r="O233"/>
  <c r="Q233"/>
  <c r="V233"/>
  <c r="G235"/>
  <c r="M235" s="1"/>
  <c r="I235"/>
  <c r="K235"/>
  <c r="O235"/>
  <c r="Q235"/>
  <c r="V235"/>
  <c r="G237"/>
  <c r="I237"/>
  <c r="K237"/>
  <c r="M237"/>
  <c r="O237"/>
  <c r="Q237"/>
  <c r="V237"/>
  <c r="G239"/>
  <c r="M239" s="1"/>
  <c r="I239"/>
  <c r="K239"/>
  <c r="O239"/>
  <c r="Q239"/>
  <c r="V239"/>
  <c r="G241"/>
  <c r="I241"/>
  <c r="K241"/>
  <c r="M241"/>
  <c r="O241"/>
  <c r="Q241"/>
  <c r="V241"/>
  <c r="G243"/>
  <c r="I243"/>
  <c r="K243"/>
  <c r="M243"/>
  <c r="O243"/>
  <c r="Q243"/>
  <c r="V243"/>
  <c r="G245"/>
  <c r="I245"/>
  <c r="K245"/>
  <c r="M245"/>
  <c r="O245"/>
  <c r="Q245"/>
  <c r="V245"/>
  <c r="G247"/>
  <c r="M247" s="1"/>
  <c r="I247"/>
  <c r="K247"/>
  <c r="O247"/>
  <c r="Q247"/>
  <c r="V247"/>
  <c r="G249"/>
  <c r="I249"/>
  <c r="K249"/>
  <c r="M249"/>
  <c r="O249"/>
  <c r="Q249"/>
  <c r="V249"/>
  <c r="G251"/>
  <c r="I251"/>
  <c r="K251"/>
  <c r="M251"/>
  <c r="O251"/>
  <c r="Q251"/>
  <c r="V251"/>
  <c r="G253"/>
  <c r="I253"/>
  <c r="K253"/>
  <c r="M253"/>
  <c r="O253"/>
  <c r="Q253"/>
  <c r="V253"/>
  <c r="G256"/>
  <c r="I256"/>
  <c r="I255" s="1"/>
  <c r="K256"/>
  <c r="K255" s="1"/>
  <c r="M256"/>
  <c r="O256"/>
  <c r="Q256"/>
  <c r="Q255" s="1"/>
  <c r="V256"/>
  <c r="V255" s="1"/>
  <c r="G258"/>
  <c r="M258" s="1"/>
  <c r="I258"/>
  <c r="K258"/>
  <c r="O258"/>
  <c r="Q258"/>
  <c r="V258"/>
  <c r="G260"/>
  <c r="I260"/>
  <c r="K260"/>
  <c r="M260"/>
  <c r="O260"/>
  <c r="Q260"/>
  <c r="V260"/>
  <c r="G262"/>
  <c r="M262" s="1"/>
  <c r="I262"/>
  <c r="K262"/>
  <c r="O262"/>
  <c r="O255" s="1"/>
  <c r="Q262"/>
  <c r="V262"/>
  <c r="G264"/>
  <c r="I264"/>
  <c r="K264"/>
  <c r="M264"/>
  <c r="O264"/>
  <c r="Q264"/>
  <c r="V264"/>
  <c r="G266"/>
  <c r="I266"/>
  <c r="K266"/>
  <c r="M266"/>
  <c r="O266"/>
  <c r="Q266"/>
  <c r="V266"/>
  <c r="G268"/>
  <c r="I268"/>
  <c r="K268"/>
  <c r="M268"/>
  <c r="O268"/>
  <c r="Q268"/>
  <c r="V268"/>
  <c r="G271"/>
  <c r="I271"/>
  <c r="I270" s="1"/>
  <c r="K271"/>
  <c r="K270" s="1"/>
  <c r="M271"/>
  <c r="O271"/>
  <c r="Q271"/>
  <c r="Q270" s="1"/>
  <c r="V271"/>
  <c r="V270" s="1"/>
  <c r="G273"/>
  <c r="M273" s="1"/>
  <c r="I273"/>
  <c r="K273"/>
  <c r="O273"/>
  <c r="Q273"/>
  <c r="V273"/>
  <c r="G275"/>
  <c r="I275"/>
  <c r="K275"/>
  <c r="M275"/>
  <c r="O275"/>
  <c r="Q275"/>
  <c r="V275"/>
  <c r="G277"/>
  <c r="M277" s="1"/>
  <c r="I277"/>
  <c r="K277"/>
  <c r="O277"/>
  <c r="O270" s="1"/>
  <c r="Q277"/>
  <c r="V277"/>
  <c r="G279"/>
  <c r="I279"/>
  <c r="K279"/>
  <c r="M279"/>
  <c r="O279"/>
  <c r="Q279"/>
  <c r="V279"/>
  <c r="G281"/>
  <c r="I281"/>
  <c r="K281"/>
  <c r="M281"/>
  <c r="O281"/>
  <c r="Q281"/>
  <c r="V281"/>
  <c r="G283"/>
  <c r="I283"/>
  <c r="K283"/>
  <c r="M283"/>
  <c r="O283"/>
  <c r="Q283"/>
  <c r="V283"/>
  <c r="G285"/>
  <c r="M285" s="1"/>
  <c r="I285"/>
  <c r="K285"/>
  <c r="O285"/>
  <c r="Q285"/>
  <c r="V285"/>
  <c r="G288"/>
  <c r="I288"/>
  <c r="K288"/>
  <c r="K287" s="1"/>
  <c r="M288"/>
  <c r="O288"/>
  <c r="Q288"/>
  <c r="V288"/>
  <c r="V287" s="1"/>
  <c r="G290"/>
  <c r="I290"/>
  <c r="K290"/>
  <c r="M290"/>
  <c r="O290"/>
  <c r="Q290"/>
  <c r="V290"/>
  <c r="G292"/>
  <c r="G287" s="1"/>
  <c r="I292"/>
  <c r="K292"/>
  <c r="O292"/>
  <c r="O287" s="1"/>
  <c r="Q292"/>
  <c r="V292"/>
  <c r="G294"/>
  <c r="M294" s="1"/>
  <c r="I294"/>
  <c r="I287" s="1"/>
  <c r="K294"/>
  <c r="O294"/>
  <c r="Q294"/>
  <c r="Q287" s="1"/>
  <c r="V294"/>
  <c r="G296"/>
  <c r="I296"/>
  <c r="K296"/>
  <c r="M296"/>
  <c r="O296"/>
  <c r="Q296"/>
  <c r="V296"/>
  <c r="G298"/>
  <c r="I298"/>
  <c r="K298"/>
  <c r="M298"/>
  <c r="O298"/>
  <c r="Q298"/>
  <c r="V298"/>
  <c r="G300"/>
  <c r="M300" s="1"/>
  <c r="I300"/>
  <c r="K300"/>
  <c r="O300"/>
  <c r="Q300"/>
  <c r="V300"/>
  <c r="G302"/>
  <c r="O302"/>
  <c r="G303"/>
  <c r="M303" s="1"/>
  <c r="M302" s="1"/>
  <c r="I303"/>
  <c r="I302" s="1"/>
  <c r="K303"/>
  <c r="K302" s="1"/>
  <c r="O303"/>
  <c r="Q303"/>
  <c r="Q302" s="1"/>
  <c r="V303"/>
  <c r="V302" s="1"/>
  <c r="G305"/>
  <c r="I305"/>
  <c r="K305"/>
  <c r="M305"/>
  <c r="O305"/>
  <c r="Q305"/>
  <c r="V305"/>
  <c r="G308"/>
  <c r="M308" s="1"/>
  <c r="I308"/>
  <c r="I307" s="1"/>
  <c r="K308"/>
  <c r="K307" s="1"/>
  <c r="O308"/>
  <c r="Q308"/>
  <c r="Q307" s="1"/>
  <c r="V308"/>
  <c r="V307" s="1"/>
  <c r="G310"/>
  <c r="I310"/>
  <c r="K310"/>
  <c r="M310"/>
  <c r="O310"/>
  <c r="Q310"/>
  <c r="V310"/>
  <c r="G312"/>
  <c r="I312"/>
  <c r="K312"/>
  <c r="M312"/>
  <c r="O312"/>
  <c r="Q312"/>
  <c r="V312"/>
  <c r="G314"/>
  <c r="M314" s="1"/>
  <c r="I314"/>
  <c r="K314"/>
  <c r="O314"/>
  <c r="O307" s="1"/>
  <c r="Q314"/>
  <c r="V314"/>
  <c r="G316"/>
  <c r="M316" s="1"/>
  <c r="I316"/>
  <c r="K316"/>
  <c r="O316"/>
  <c r="Q316"/>
  <c r="V316"/>
  <c r="G318"/>
  <c r="I318"/>
  <c r="K318"/>
  <c r="M318"/>
  <c r="O318"/>
  <c r="Q318"/>
  <c r="V318"/>
  <c r="G320"/>
  <c r="I320"/>
  <c r="K320"/>
  <c r="M320"/>
  <c r="O320"/>
  <c r="Q320"/>
  <c r="V320"/>
  <c r="G322"/>
  <c r="M322" s="1"/>
  <c r="I322"/>
  <c r="K322"/>
  <c r="O322"/>
  <c r="Q322"/>
  <c r="V322"/>
  <c r="G324"/>
  <c r="M324" s="1"/>
  <c r="I324"/>
  <c r="K324"/>
  <c r="O324"/>
  <c r="Q324"/>
  <c r="V324"/>
  <c r="G326"/>
  <c r="I326"/>
  <c r="K326"/>
  <c r="M326"/>
  <c r="O326"/>
  <c r="Q326"/>
  <c r="V326"/>
  <c r="G328"/>
  <c r="I328"/>
  <c r="K328"/>
  <c r="M328"/>
  <c r="O328"/>
  <c r="Q328"/>
  <c r="V328"/>
  <c r="G330"/>
  <c r="M330" s="1"/>
  <c r="I330"/>
  <c r="K330"/>
  <c r="O330"/>
  <c r="Q330"/>
  <c r="V330"/>
  <c r="G332"/>
  <c r="M332" s="1"/>
  <c r="I332"/>
  <c r="K332"/>
  <c r="O332"/>
  <c r="Q332"/>
  <c r="V332"/>
  <c r="G334"/>
  <c r="M334" s="1"/>
  <c r="I334"/>
  <c r="K334"/>
  <c r="O334"/>
  <c r="Q334"/>
  <c r="V334"/>
  <c r="K336"/>
  <c r="V336"/>
  <c r="G337"/>
  <c r="M337" s="1"/>
  <c r="M336" s="1"/>
  <c r="I337"/>
  <c r="I336" s="1"/>
  <c r="K337"/>
  <c r="O337"/>
  <c r="O336" s="1"/>
  <c r="Q337"/>
  <c r="Q336" s="1"/>
  <c r="V337"/>
  <c r="G340"/>
  <c r="I340"/>
  <c r="I339" s="1"/>
  <c r="K340"/>
  <c r="K339" s="1"/>
  <c r="M340"/>
  <c r="M339" s="1"/>
  <c r="O340"/>
  <c r="Q340"/>
  <c r="Q339" s="1"/>
  <c r="V340"/>
  <c r="V339" s="1"/>
  <c r="G342"/>
  <c r="I342"/>
  <c r="K342"/>
  <c r="M342"/>
  <c r="O342"/>
  <c r="Q342"/>
  <c r="V342"/>
  <c r="G344"/>
  <c r="G339" s="1"/>
  <c r="I344"/>
  <c r="K344"/>
  <c r="M344"/>
  <c r="O344"/>
  <c r="O339" s="1"/>
  <c r="Q344"/>
  <c r="V344"/>
  <c r="G346"/>
  <c r="M346" s="1"/>
  <c r="I346"/>
  <c r="K346"/>
  <c r="O346"/>
  <c r="Q346"/>
  <c r="V346"/>
  <c r="G348"/>
  <c r="I348"/>
  <c r="K348"/>
  <c r="M348"/>
  <c r="O348"/>
  <c r="Q348"/>
  <c r="V348"/>
  <c r="G350"/>
  <c r="I350"/>
  <c r="K350"/>
  <c r="M350"/>
  <c r="O350"/>
  <c r="Q350"/>
  <c r="V350"/>
  <c r="G352"/>
  <c r="I352"/>
  <c r="K352"/>
  <c r="M352"/>
  <c r="O352"/>
  <c r="Q352"/>
  <c r="V352"/>
  <c r="G354"/>
  <c r="M354" s="1"/>
  <c r="I354"/>
  <c r="K354"/>
  <c r="O354"/>
  <c r="Q354"/>
  <c r="V354"/>
  <c r="G356"/>
  <c r="I356"/>
  <c r="K356"/>
  <c r="M356"/>
  <c r="O356"/>
  <c r="Q356"/>
  <c r="V356"/>
  <c r="G359"/>
  <c r="G358" s="1"/>
  <c r="I359"/>
  <c r="I358" s="1"/>
  <c r="K359"/>
  <c r="M359"/>
  <c r="O359"/>
  <c r="O358" s="1"/>
  <c r="Q359"/>
  <c r="Q358" s="1"/>
  <c r="V359"/>
  <c r="G361"/>
  <c r="M361" s="1"/>
  <c r="I361"/>
  <c r="K361"/>
  <c r="O361"/>
  <c r="Q361"/>
  <c r="V361"/>
  <c r="G363"/>
  <c r="I363"/>
  <c r="K363"/>
  <c r="K358" s="1"/>
  <c r="M363"/>
  <c r="O363"/>
  <c r="Q363"/>
  <c r="V363"/>
  <c r="V358" s="1"/>
  <c r="G365"/>
  <c r="I365"/>
  <c r="K365"/>
  <c r="M365"/>
  <c r="O365"/>
  <c r="Q365"/>
  <c r="V365"/>
  <c r="G367"/>
  <c r="I367"/>
  <c r="K367"/>
  <c r="M367"/>
  <c r="O367"/>
  <c r="Q367"/>
  <c r="V367"/>
  <c r="G369"/>
  <c r="M369" s="1"/>
  <c r="I369"/>
  <c r="K369"/>
  <c r="O369"/>
  <c r="Q369"/>
  <c r="V369"/>
  <c r="G371"/>
  <c r="I371"/>
  <c r="K371"/>
  <c r="M371"/>
  <c r="O371"/>
  <c r="Q371"/>
  <c r="V371"/>
  <c r="G374"/>
  <c r="G373" s="1"/>
  <c r="I374"/>
  <c r="I373" s="1"/>
  <c r="K374"/>
  <c r="M374"/>
  <c r="O374"/>
  <c r="O373" s="1"/>
  <c r="Q374"/>
  <c r="Q373" s="1"/>
  <c r="V374"/>
  <c r="G376"/>
  <c r="M376" s="1"/>
  <c r="I376"/>
  <c r="K376"/>
  <c r="O376"/>
  <c r="Q376"/>
  <c r="V376"/>
  <c r="G378"/>
  <c r="I378"/>
  <c r="K378"/>
  <c r="K373" s="1"/>
  <c r="M378"/>
  <c r="O378"/>
  <c r="Q378"/>
  <c r="V378"/>
  <c r="V373" s="1"/>
  <c r="G380"/>
  <c r="I380"/>
  <c r="K380"/>
  <c r="M380"/>
  <c r="O380"/>
  <c r="Q380"/>
  <c r="V380"/>
  <c r="G382"/>
  <c r="I382"/>
  <c r="K382"/>
  <c r="M382"/>
  <c r="O382"/>
  <c r="Q382"/>
  <c r="V382"/>
  <c r="G385"/>
  <c r="I385"/>
  <c r="I384" s="1"/>
  <c r="K385"/>
  <c r="K384" s="1"/>
  <c r="M385"/>
  <c r="O385"/>
  <c r="Q385"/>
  <c r="Q384" s="1"/>
  <c r="V385"/>
  <c r="V384" s="1"/>
  <c r="G387"/>
  <c r="I387"/>
  <c r="K387"/>
  <c r="M387"/>
  <c r="O387"/>
  <c r="Q387"/>
  <c r="V387"/>
  <c r="G389"/>
  <c r="I389"/>
  <c r="K389"/>
  <c r="M389"/>
  <c r="O389"/>
  <c r="Q389"/>
  <c r="V389"/>
  <c r="G391"/>
  <c r="G384" s="1"/>
  <c r="I391"/>
  <c r="K391"/>
  <c r="O391"/>
  <c r="O384" s="1"/>
  <c r="Q391"/>
  <c r="V391"/>
  <c r="I393"/>
  <c r="Q393"/>
  <c r="G394"/>
  <c r="I394"/>
  <c r="K394"/>
  <c r="K393" s="1"/>
  <c r="M394"/>
  <c r="O394"/>
  <c r="Q394"/>
  <c r="V394"/>
  <c r="V393" s="1"/>
  <c r="G396"/>
  <c r="G393" s="1"/>
  <c r="I396"/>
  <c r="K396"/>
  <c r="M396"/>
  <c r="O396"/>
  <c r="O393" s="1"/>
  <c r="Q396"/>
  <c r="V396"/>
  <c r="G398"/>
  <c r="M398" s="1"/>
  <c r="I398"/>
  <c r="K398"/>
  <c r="O398"/>
  <c r="Q398"/>
  <c r="V398"/>
  <c r="G401"/>
  <c r="I401"/>
  <c r="K401"/>
  <c r="K400" s="1"/>
  <c r="M401"/>
  <c r="O401"/>
  <c r="Q401"/>
  <c r="V401"/>
  <c r="V400" s="1"/>
  <c r="G403"/>
  <c r="G400" s="1"/>
  <c r="I403"/>
  <c r="K403"/>
  <c r="M403"/>
  <c r="O403"/>
  <c r="O400" s="1"/>
  <c r="Q403"/>
  <c r="V403"/>
  <c r="G405"/>
  <c r="M405" s="1"/>
  <c r="I405"/>
  <c r="K405"/>
  <c r="O405"/>
  <c r="Q405"/>
  <c r="V405"/>
  <c r="G407"/>
  <c r="M407" s="1"/>
  <c r="I407"/>
  <c r="I400" s="1"/>
  <c r="K407"/>
  <c r="O407"/>
  <c r="Q407"/>
  <c r="Q400" s="1"/>
  <c r="V407"/>
  <c r="G410"/>
  <c r="G409" s="1"/>
  <c r="I410"/>
  <c r="K410"/>
  <c r="M410"/>
  <c r="O410"/>
  <c r="O409" s="1"/>
  <c r="Q410"/>
  <c r="V410"/>
  <c r="G412"/>
  <c r="M412" s="1"/>
  <c r="I412"/>
  <c r="I409" s="1"/>
  <c r="K412"/>
  <c r="O412"/>
  <c r="Q412"/>
  <c r="Q409" s="1"/>
  <c r="V412"/>
  <c r="G414"/>
  <c r="M414" s="1"/>
  <c r="I414"/>
  <c r="K414"/>
  <c r="O414"/>
  <c r="Q414"/>
  <c r="V414"/>
  <c r="G416"/>
  <c r="I416"/>
  <c r="K416"/>
  <c r="K409" s="1"/>
  <c r="M416"/>
  <c r="O416"/>
  <c r="Q416"/>
  <c r="V416"/>
  <c r="V409" s="1"/>
  <c r="G418"/>
  <c r="I418"/>
  <c r="K418"/>
  <c r="M418"/>
  <c r="O418"/>
  <c r="Q418"/>
  <c r="V418"/>
  <c r="G420"/>
  <c r="M420" s="1"/>
  <c r="I420"/>
  <c r="K420"/>
  <c r="O420"/>
  <c r="Q420"/>
  <c r="V420"/>
  <c r="G422"/>
  <c r="M422" s="1"/>
  <c r="I422"/>
  <c r="K422"/>
  <c r="O422"/>
  <c r="Q422"/>
  <c r="V422"/>
  <c r="G425"/>
  <c r="G424" s="1"/>
  <c r="I425"/>
  <c r="I424" s="1"/>
  <c r="K425"/>
  <c r="M425"/>
  <c r="O425"/>
  <c r="O424" s="1"/>
  <c r="Q425"/>
  <c r="Q424" s="1"/>
  <c r="V425"/>
  <c r="G427"/>
  <c r="M427" s="1"/>
  <c r="I427"/>
  <c r="K427"/>
  <c r="O427"/>
  <c r="Q427"/>
  <c r="V427"/>
  <c r="G429"/>
  <c r="I429"/>
  <c r="K429"/>
  <c r="M429"/>
  <c r="O429"/>
  <c r="Q429"/>
  <c r="V429"/>
  <c r="G431"/>
  <c r="I431"/>
  <c r="K431"/>
  <c r="K424" s="1"/>
  <c r="M431"/>
  <c r="O431"/>
  <c r="Q431"/>
  <c r="V431"/>
  <c r="V424" s="1"/>
  <c r="G433"/>
  <c r="I433"/>
  <c r="K433"/>
  <c r="M433"/>
  <c r="O433"/>
  <c r="Q433"/>
  <c r="V433"/>
  <c r="G436"/>
  <c r="M436" s="1"/>
  <c r="I436"/>
  <c r="I435" s="1"/>
  <c r="K436"/>
  <c r="K435" s="1"/>
  <c r="O436"/>
  <c r="Q436"/>
  <c r="Q435" s="1"/>
  <c r="V436"/>
  <c r="V435" s="1"/>
  <c r="G438"/>
  <c r="I438"/>
  <c r="K438"/>
  <c r="M438"/>
  <c r="O438"/>
  <c r="Q438"/>
  <c r="V438"/>
  <c r="G440"/>
  <c r="I440"/>
  <c r="K440"/>
  <c r="M440"/>
  <c r="O440"/>
  <c r="Q440"/>
  <c r="V440"/>
  <c r="G442"/>
  <c r="G435" s="1"/>
  <c r="I442"/>
  <c r="K442"/>
  <c r="O442"/>
  <c r="O435" s="1"/>
  <c r="Q442"/>
  <c r="V442"/>
  <c r="G444"/>
  <c r="I444"/>
  <c r="K444"/>
  <c r="M444"/>
  <c r="O444"/>
  <c r="Q444"/>
  <c r="V444"/>
  <c r="G446"/>
  <c r="I446"/>
  <c r="K446"/>
  <c r="M446"/>
  <c r="O446"/>
  <c r="Q446"/>
  <c r="V446"/>
  <c r="G448"/>
  <c r="I448"/>
  <c r="K448"/>
  <c r="M448"/>
  <c r="O448"/>
  <c r="Q448"/>
  <c r="V448"/>
  <c r="G450"/>
  <c r="M450" s="1"/>
  <c r="I450"/>
  <c r="K450"/>
  <c r="O450"/>
  <c r="Q450"/>
  <c r="V450"/>
  <c r="G452"/>
  <c r="I452"/>
  <c r="K452"/>
  <c r="M452"/>
  <c r="O452"/>
  <c r="Q452"/>
  <c r="V452"/>
  <c r="G454"/>
  <c r="I454"/>
  <c r="K454"/>
  <c r="M454"/>
  <c r="O454"/>
  <c r="Q454"/>
  <c r="V454"/>
  <c r="G456"/>
  <c r="I456"/>
  <c r="K456"/>
  <c r="M456"/>
  <c r="O456"/>
  <c r="Q456"/>
  <c r="V456"/>
  <c r="G458"/>
  <c r="M458" s="1"/>
  <c r="I458"/>
  <c r="K458"/>
  <c r="O458"/>
  <c r="Q458"/>
  <c r="V458"/>
  <c r="G460"/>
  <c r="I460"/>
  <c r="K460"/>
  <c r="M460"/>
  <c r="O460"/>
  <c r="Q460"/>
  <c r="V460"/>
  <c r="G463"/>
  <c r="I463"/>
  <c r="I462" s="1"/>
  <c r="K463"/>
  <c r="M463"/>
  <c r="O463"/>
  <c r="Q463"/>
  <c r="Q462" s="1"/>
  <c r="V463"/>
  <c r="G465"/>
  <c r="M465" s="1"/>
  <c r="I465"/>
  <c r="K465"/>
  <c r="O465"/>
  <c r="O462" s="1"/>
  <c r="Q465"/>
  <c r="V465"/>
  <c r="G467"/>
  <c r="I467"/>
  <c r="K467"/>
  <c r="M467"/>
  <c r="O467"/>
  <c r="Q467"/>
  <c r="V467"/>
  <c r="G469"/>
  <c r="M469" s="1"/>
  <c r="I469"/>
  <c r="K469"/>
  <c r="K462" s="1"/>
  <c r="O469"/>
  <c r="Q469"/>
  <c r="V469"/>
  <c r="V462" s="1"/>
  <c r="G471"/>
  <c r="I471"/>
  <c r="K471"/>
  <c r="M471"/>
  <c r="O471"/>
  <c r="Q471"/>
  <c r="V471"/>
  <c r="G473"/>
  <c r="M473" s="1"/>
  <c r="I473"/>
  <c r="K473"/>
  <c r="O473"/>
  <c r="Q473"/>
  <c r="V473"/>
  <c r="G475"/>
  <c r="I475"/>
  <c r="K475"/>
  <c r="M475"/>
  <c r="O475"/>
  <c r="Q475"/>
  <c r="V475"/>
  <c r="G477"/>
  <c r="M477" s="1"/>
  <c r="I477"/>
  <c r="K477"/>
  <c r="O477"/>
  <c r="Q477"/>
  <c r="V477"/>
  <c r="G480"/>
  <c r="M480" s="1"/>
  <c r="I480"/>
  <c r="I479" s="1"/>
  <c r="K480"/>
  <c r="K479" s="1"/>
  <c r="O480"/>
  <c r="O479" s="1"/>
  <c r="Q480"/>
  <c r="Q479" s="1"/>
  <c r="V480"/>
  <c r="V479" s="1"/>
  <c r="G482"/>
  <c r="I482"/>
  <c r="K482"/>
  <c r="M482"/>
  <c r="O482"/>
  <c r="Q482"/>
  <c r="V482"/>
  <c r="G484"/>
  <c r="I484"/>
  <c r="K484"/>
  <c r="M484"/>
  <c r="O484"/>
  <c r="Q484"/>
  <c r="V484"/>
  <c r="G486"/>
  <c r="I486"/>
  <c r="K486"/>
  <c r="M486"/>
  <c r="O486"/>
  <c r="Q486"/>
  <c r="V486"/>
  <c r="G488"/>
  <c r="M488" s="1"/>
  <c r="I488"/>
  <c r="K488"/>
  <c r="O488"/>
  <c r="Q488"/>
  <c r="V488"/>
  <c r="G490"/>
  <c r="I490"/>
  <c r="K490"/>
  <c r="M490"/>
  <c r="O490"/>
  <c r="Q490"/>
  <c r="V490"/>
  <c r="G493"/>
  <c r="M493" s="1"/>
  <c r="I493"/>
  <c r="I492" s="1"/>
  <c r="K493"/>
  <c r="O493"/>
  <c r="O492" s="1"/>
  <c r="Q493"/>
  <c r="Q492" s="1"/>
  <c r="V493"/>
  <c r="G495"/>
  <c r="M495" s="1"/>
  <c r="I495"/>
  <c r="K495"/>
  <c r="K492" s="1"/>
  <c r="O495"/>
  <c r="Q495"/>
  <c r="V495"/>
  <c r="V492" s="1"/>
  <c r="G497"/>
  <c r="I497"/>
  <c r="K497"/>
  <c r="M497"/>
  <c r="O497"/>
  <c r="Q497"/>
  <c r="V497"/>
  <c r="G500"/>
  <c r="I500"/>
  <c r="I499" s="1"/>
  <c r="K500"/>
  <c r="M500"/>
  <c r="O500"/>
  <c r="Q500"/>
  <c r="Q499" s="1"/>
  <c r="V500"/>
  <c r="G502"/>
  <c r="M502" s="1"/>
  <c r="I502"/>
  <c r="K502"/>
  <c r="K499" s="1"/>
  <c r="O502"/>
  <c r="Q502"/>
  <c r="V502"/>
  <c r="V499" s="1"/>
  <c r="G504"/>
  <c r="I504"/>
  <c r="K504"/>
  <c r="M504"/>
  <c r="O504"/>
  <c r="Q504"/>
  <c r="V504"/>
  <c r="G506"/>
  <c r="G499" s="1"/>
  <c r="I506"/>
  <c r="K506"/>
  <c r="O506"/>
  <c r="O499" s="1"/>
  <c r="Q506"/>
  <c r="V506"/>
  <c r="G508"/>
  <c r="I508"/>
  <c r="K508"/>
  <c r="M508"/>
  <c r="O508"/>
  <c r="Q508"/>
  <c r="V508"/>
  <c r="G510"/>
  <c r="M510" s="1"/>
  <c r="I510"/>
  <c r="K510"/>
  <c r="O510"/>
  <c r="Q510"/>
  <c r="V510"/>
  <c r="G512"/>
  <c r="I512"/>
  <c r="K512"/>
  <c r="M512"/>
  <c r="O512"/>
  <c r="Q512"/>
  <c r="V512"/>
  <c r="G514"/>
  <c r="O514"/>
  <c r="G515"/>
  <c r="M515" s="1"/>
  <c r="M514" s="1"/>
  <c r="I515"/>
  <c r="I514" s="1"/>
  <c r="K515"/>
  <c r="K514" s="1"/>
  <c r="O515"/>
  <c r="Q515"/>
  <c r="Q514" s="1"/>
  <c r="V515"/>
  <c r="V514" s="1"/>
  <c r="G517"/>
  <c r="M517" s="1"/>
  <c r="I517"/>
  <c r="K517"/>
  <c r="O517"/>
  <c r="Q517"/>
  <c r="V517"/>
  <c r="G520"/>
  <c r="G519" s="1"/>
  <c r="I520"/>
  <c r="I519" s="1"/>
  <c r="K520"/>
  <c r="K519" s="1"/>
  <c r="O520"/>
  <c r="O519" s="1"/>
  <c r="Q520"/>
  <c r="Q519" s="1"/>
  <c r="V520"/>
  <c r="V519" s="1"/>
  <c r="G522"/>
  <c r="I522"/>
  <c r="K522"/>
  <c r="M522"/>
  <c r="O522"/>
  <c r="Q522"/>
  <c r="V522"/>
  <c r="G524"/>
  <c r="I524"/>
  <c r="K524"/>
  <c r="M524"/>
  <c r="O524"/>
  <c r="Q524"/>
  <c r="V524"/>
  <c r="G527"/>
  <c r="G526" s="1"/>
  <c r="I527"/>
  <c r="I526" s="1"/>
  <c r="K527"/>
  <c r="K526" s="1"/>
  <c r="O527"/>
  <c r="O526" s="1"/>
  <c r="Q527"/>
  <c r="Q526" s="1"/>
  <c r="V527"/>
  <c r="V526" s="1"/>
  <c r="G529"/>
  <c r="I529"/>
  <c r="K529"/>
  <c r="M529"/>
  <c r="O529"/>
  <c r="Q529"/>
  <c r="V529"/>
  <c r="G531"/>
  <c r="I531"/>
  <c r="K531"/>
  <c r="M531"/>
  <c r="O531"/>
  <c r="Q531"/>
  <c r="V531"/>
  <c r="G533"/>
  <c r="I533"/>
  <c r="K533"/>
  <c r="M533"/>
  <c r="O533"/>
  <c r="Q533"/>
  <c r="V533"/>
  <c r="G535"/>
  <c r="M535" s="1"/>
  <c r="I535"/>
  <c r="K535"/>
  <c r="O535"/>
  <c r="Q535"/>
  <c r="V535"/>
  <c r="G538"/>
  <c r="I538"/>
  <c r="K538"/>
  <c r="K537" s="1"/>
  <c r="M538"/>
  <c r="M537" s="1"/>
  <c r="O538"/>
  <c r="Q538"/>
  <c r="V538"/>
  <c r="V537" s="1"/>
  <c r="G540"/>
  <c r="G537" s="1"/>
  <c r="I540"/>
  <c r="K540"/>
  <c r="M540"/>
  <c r="O540"/>
  <c r="O537" s="1"/>
  <c r="Q540"/>
  <c r="V540"/>
  <c r="G542"/>
  <c r="M542" s="1"/>
  <c r="I542"/>
  <c r="K542"/>
  <c r="O542"/>
  <c r="Q542"/>
  <c r="V542"/>
  <c r="G544"/>
  <c r="M544" s="1"/>
  <c r="I544"/>
  <c r="I537" s="1"/>
  <c r="K544"/>
  <c r="O544"/>
  <c r="Q544"/>
  <c r="Q537" s="1"/>
  <c r="V544"/>
  <c r="G546"/>
  <c r="I546"/>
  <c r="K546"/>
  <c r="M546"/>
  <c r="O546"/>
  <c r="Q546"/>
  <c r="V546"/>
  <c r="G548"/>
  <c r="I548"/>
  <c r="K548"/>
  <c r="M548"/>
  <c r="O548"/>
  <c r="Q548"/>
  <c r="V548"/>
  <c r="G550"/>
  <c r="M550" s="1"/>
  <c r="I550"/>
  <c r="K550"/>
  <c r="O550"/>
  <c r="Q550"/>
  <c r="V550"/>
  <c r="G552"/>
  <c r="M552" s="1"/>
  <c r="I552"/>
  <c r="K552"/>
  <c r="O552"/>
  <c r="Q552"/>
  <c r="V552"/>
  <c r="AE555"/>
  <c r="AF555"/>
  <c r="I20" i="1"/>
  <c r="I18"/>
  <c r="G42"/>
  <c r="G25" s="1"/>
  <c r="A25" s="1"/>
  <c r="A26" s="1"/>
  <c r="G26" s="1"/>
  <c r="H41"/>
  <c r="I41" s="1"/>
  <c r="H40"/>
  <c r="I40" s="1"/>
  <c r="H39" l="1"/>
  <c r="H42" s="1"/>
  <c r="I17"/>
  <c r="I21" s="1"/>
  <c r="I84"/>
  <c r="J63" s="1"/>
  <c r="G28"/>
  <c r="G23"/>
  <c r="M424" i="12"/>
  <c r="M64"/>
  <c r="M49"/>
  <c r="M8"/>
  <c r="M462"/>
  <c r="M400"/>
  <c r="M393"/>
  <c r="M307"/>
  <c r="M172"/>
  <c r="M117"/>
  <c r="M75"/>
  <c r="M42"/>
  <c r="M492"/>
  <c r="M479"/>
  <c r="M373"/>
  <c r="M270"/>
  <c r="M201"/>
  <c r="M409"/>
  <c r="M358"/>
  <c r="M255"/>
  <c r="M163"/>
  <c r="M527"/>
  <c r="M526" s="1"/>
  <c r="M520"/>
  <c r="M519" s="1"/>
  <c r="M506"/>
  <c r="M499" s="1"/>
  <c r="G479"/>
  <c r="G307"/>
  <c r="G270"/>
  <c r="G255"/>
  <c r="G75"/>
  <c r="G8"/>
  <c r="G492"/>
  <c r="G462"/>
  <c r="G336"/>
  <c r="G172"/>
  <c r="M442"/>
  <c r="M435" s="1"/>
  <c r="M391"/>
  <c r="M384" s="1"/>
  <c r="G201"/>
  <c r="G163"/>
  <c r="G117"/>
  <c r="G64"/>
  <c r="G49"/>
  <c r="G42"/>
  <c r="M292"/>
  <c r="M287" s="1"/>
  <c r="M113"/>
  <c r="M108" s="1"/>
  <c r="M30"/>
  <c r="M25" s="1"/>
  <c r="J28" i="1"/>
  <c r="J26"/>
  <c r="G38"/>
  <c r="F38"/>
  <c r="H32"/>
  <c r="J23"/>
  <c r="J24"/>
  <c r="J25"/>
  <c r="J27"/>
  <c r="E24"/>
  <c r="E26"/>
  <c r="I39" l="1"/>
  <c r="I42" s="1"/>
  <c r="J40" s="1"/>
  <c r="J65"/>
  <c r="J81"/>
  <c r="J59"/>
  <c r="J71"/>
  <c r="J73"/>
  <c r="J77"/>
  <c r="J61"/>
  <c r="J51"/>
  <c r="J64"/>
  <c r="J74"/>
  <c r="J53"/>
  <c r="J67"/>
  <c r="J55"/>
  <c r="J83"/>
  <c r="J82"/>
  <c r="J76"/>
  <c r="J72"/>
  <c r="J50"/>
  <c r="J52"/>
  <c r="J56"/>
  <c r="J78"/>
  <c r="J62"/>
  <c r="J69"/>
  <c r="J80"/>
  <c r="J68"/>
  <c r="J70"/>
  <c r="J75"/>
  <c r="J49"/>
  <c r="J58"/>
  <c r="J60"/>
  <c r="J79"/>
  <c r="J57"/>
  <c r="J66"/>
  <c r="J54"/>
  <c r="A23"/>
  <c r="A24" s="1"/>
  <c r="G24" s="1"/>
  <c r="A27" s="1"/>
  <c r="A29" s="1"/>
  <c r="G29" s="1"/>
  <c r="G27" s="1"/>
  <c r="J41" l="1"/>
  <c r="J39"/>
  <c r="J42" s="1"/>
  <c r="J84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Spiller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<sst xmlns="http://schemas.openxmlformats.org/spreadsheetml/2006/main" count="2180" uniqueCount="701">
  <si>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</si>
  <si>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</si>
  <si>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</si>
  <si>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</si>
  <si>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</si>
  <si>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</si>
  <si>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</si>
  <si>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</si>
  <si>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</si>
  <si>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</si>
  <si>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</si>
  <si>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</si>
  <si>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</si>
  <si>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</si>
  <si>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</si>
  <si>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</si>
  <si>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</si>
  <si>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</si>
  <si>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</si>
  <si>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</si>
  <si>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</si>
  <si>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</si>
  <si>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</si>
  <si>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</si>
  <si>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</si>
  <si>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</si>
  <si>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</si>
  <si>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</si>
  <si>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</si>
  <si>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</si>
  <si>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</si>
  <si>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</si>
  <si>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</si>
  <si>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</si>
  <si>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</si>
  <si>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</si>
  <si>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</si>
  <si>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</si>
  <si>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</si>
  <si>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</si>
  <si>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</si>
  <si>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</si>
  <si>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</si>
  <si>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1001</t>
  </si>
  <si>
    <t>SO 01 - Přístavba pav. C</t>
  </si>
  <si>
    <t>0001</t>
  </si>
  <si>
    <t>ZŠ Šlapanice- Pav. C - kuchyň</t>
  </si>
  <si>
    <t>Objekt:</t>
  </si>
  <si>
    <t>Rozpočet:</t>
  </si>
  <si>
    <t>sdfsdf</t>
  </si>
  <si>
    <t>7020053</t>
  </si>
  <si>
    <t>ZŠ Šlapanice - Rozšíření zázemí</t>
  </si>
  <si>
    <t>MR Design CZ, s.r.o.</t>
  </si>
  <si>
    <t>nábřeží Svazu protifašistických bojovníků 457/30</t>
  </si>
  <si>
    <t>Ostrava-Poruba</t>
  </si>
  <si>
    <t>70800</t>
  </si>
  <si>
    <t>25388606</t>
  </si>
  <si>
    <t>CZ25388606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</si>
  <si>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</si>
  <si>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</si>
  <si>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</si>
  <si>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</si>
  <si>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</si>
  <si>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</si>
  <si>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</si>
  <si>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100</t>
  </si>
  <si>
    <t>Oplocení</t>
  </si>
  <si>
    <t>17</t>
  </si>
  <si>
    <t>Konstrukce ze zemin</t>
  </si>
  <si>
    <t>18</t>
  </si>
  <si>
    <t>Povrchové úpravy terénu</t>
  </si>
  <si>
    <t>181</t>
  </si>
  <si>
    <t>Výsadba nové zeleně</t>
  </si>
  <si>
    <t>2</t>
  </si>
  <si>
    <t>Základy a zvláštní zakládání</t>
  </si>
  <si>
    <t>3</t>
  </si>
  <si>
    <t>Svislé a kompletní konstrukce</t>
  </si>
  <si>
    <t>3002</t>
  </si>
  <si>
    <t>Monolitické konstrukce</t>
  </si>
  <si>
    <t>4</t>
  </si>
  <si>
    <t>Vodorovné konstrukce</t>
  </si>
  <si>
    <t>59</t>
  </si>
  <si>
    <t>Dlažby a předlažby komunikací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</si>
  <si>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</si>
  <si>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</si>
  <si>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</si>
  <si>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</si>
  <si>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</si>
  <si>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</si>
  <si>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</si>
  <si>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</si>
  <si>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</si>
  <si>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</si>
  <si>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</si>
  <si>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</si>
  <si>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</si>
  <si>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</si>
  <si>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</si>
  <si>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</si>
  <si>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</si>
  <si>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</si>
  <si>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</si>
  <si>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</si>
  <si>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721</t>
  </si>
  <si>
    <t>Vnitřní kanalizace</t>
  </si>
  <si>
    <t>762</t>
  </si>
  <si>
    <t>Konstrukce tesařské</t>
  </si>
  <si>
    <t>7631</t>
  </si>
  <si>
    <t>Konstrukce sádrokartonové</t>
  </si>
  <si>
    <t>764</t>
  </si>
  <si>
    <t>Konstrukce klempířské</t>
  </si>
  <si>
    <t>766</t>
  </si>
  <si>
    <t>Konstrukce truhlářské</t>
  </si>
  <si>
    <t>767</t>
  </si>
  <si>
    <t>Konstrukce zámečnické</t>
  </si>
  <si>
    <t>7674</t>
  </si>
  <si>
    <t>Ocelová konstrukce pro VZT</t>
  </si>
  <si>
    <t>769</t>
  </si>
  <si>
    <t>Otvorové prvky z plastu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</si>
  <si>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</si>
  <si>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</si>
  <si>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</si>
  <si>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</si>
  <si>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</si>
  <si>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</si>
  <si>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</si>
  <si>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</si>
  <si>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</si>
  <si>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</si>
  <si>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</si>
  <si>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</si>
  <si>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</si>
  <si>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</si>
  <si>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</si>
  <si>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</si>
  <si>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</si>
  <si>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</si>
  <si>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</si>
  <si>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</si>
  <si>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</si>
  <si>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</si>
  <si>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</si>
  <si>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</si>
  <si>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</si>
  <si>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</si>
  <si>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</si>
  <si>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</si>
  <si>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</si>
  <si>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</si>
  <si>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</si>
  <si>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</si>
  <si>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</si>
  <si>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</si>
  <si>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</si>
  <si>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</si>
  <si>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</si>
  <si>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</si>
  <si>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</si>
  <si>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</si>
  <si>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</si>
  <si>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</si>
  <si>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121101102R00</t>
  </si>
  <si>
    <t>Sejmutí ornice s přemístěním přes 50 do 100 m</t>
  </si>
  <si>
    <t>m3</t>
  </si>
  <si>
    <t>RTS 18/ II</t>
  </si>
  <si>
    <t>POL1_0</t>
  </si>
  <si>
    <t>SPU</t>
  </si>
  <si>
    <t>122201102R00</t>
  </si>
  <si>
    <t>Odkopávky nezapažené v hor. 3 do 1000 m3</t>
  </si>
  <si>
    <t>POL1_1</t>
  </si>
  <si>
    <t>132201202R00</t>
  </si>
  <si>
    <t>Hloubení rýh šířky do 200 cm v hor.3 do 1000 m3</t>
  </si>
  <si>
    <t>RTS 12/ II</t>
  </si>
  <si>
    <t>132201209R00</t>
  </si>
  <si>
    <t>Příplatek za lepivost - hloubení rýh 200cm v hor.3</t>
  </si>
  <si>
    <t>RTS 13/ I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</si>
  <si>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</si>
  <si>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</si>
  <si>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</si>
  <si>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</si>
  <si>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171201201RT1</t>
  </si>
  <si>
    <t>Uložení sypaniny na skládku, včetně poplatku za skládku</t>
  </si>
  <si>
    <t>RTS 10/ I</t>
  </si>
  <si>
    <t>181101102R00</t>
  </si>
  <si>
    <t>Úprava pláně v zářezech v hor. 1-4, se zhutněním</t>
  </si>
  <si>
    <t>m2</t>
  </si>
  <si>
    <t>13321002</t>
  </si>
  <si>
    <t>Hloubení šachet zem.vrtákem hor.3-4,D 30cm,hl.80cm</t>
  </si>
  <si>
    <t>kus</t>
  </si>
  <si>
    <t>Vlastní</t>
  </si>
  <si>
    <t>Indiv</t>
  </si>
  <si>
    <t>31478210R</t>
  </si>
  <si>
    <t>Drát napínací PRIMA Zn. pr. drátu 3,0 mm</t>
  </si>
  <si>
    <t>m</t>
  </si>
  <si>
    <t>POL1_7</t>
  </si>
  <si>
    <t>338171122R00</t>
  </si>
  <si>
    <t>Osazení sloupků plot.ocel. do 2,6 m, zabet.C 25/30</t>
  </si>
  <si>
    <t>767920220R00</t>
  </si>
  <si>
    <t>Montáž vrat na ocelové sloupky, plochy do 4 m2</t>
  </si>
  <si>
    <t>31327504a</t>
  </si>
  <si>
    <t>Pletivo 4hr drátěné plastifik 50x2,2x2000mmFluidex</t>
  </si>
  <si>
    <t>SPCM</t>
  </si>
  <si>
    <t>RTS 17/ II</t>
  </si>
  <si>
    <t>POL3_1</t>
  </si>
  <si>
    <t>55342656</t>
  </si>
  <si>
    <t>Brána ocelová h = 2000 mm š = 2000 mm, uzamykatelná</t>
  </si>
  <si>
    <t>553462134</t>
  </si>
  <si>
    <t>Sloupek plotový STANDARD PLUS d 60 mm, h 300 cm</t>
  </si>
  <si>
    <t>553462193</t>
  </si>
  <si>
    <t>Objímka na sloupek ZN + PVC d 38 mm</t>
  </si>
  <si>
    <t>174101101R00</t>
  </si>
  <si>
    <t>Zásyp jam, rýh, šachet se zhutněním</t>
  </si>
  <si>
    <t>215901101RT5</t>
  </si>
  <si>
    <t>Zhutnění podloží z hornin nesoudržných do 92% PS, vibrační deskou</t>
  </si>
  <si>
    <t>583418024</t>
  </si>
  <si>
    <t>Kamenivo drcené frakce  16/32 B</t>
  </si>
  <si>
    <t>T</t>
  </si>
  <si>
    <t>171151101R00</t>
  </si>
  <si>
    <t>Hutnění boků násypů</t>
  </si>
  <si>
    <t>171201101R00</t>
  </si>
  <si>
    <t>Uložení sypaniny do násypů nezhutněných</t>
  </si>
  <si>
    <t>181201102R00</t>
  </si>
  <si>
    <t>Úprava pláně v násypech v hor. 1-4, se zhutněním</t>
  </si>
  <si>
    <t>182201101R00</t>
  </si>
  <si>
    <t>Svahování násypů</t>
  </si>
  <si>
    <t>271532212U01</t>
  </si>
  <si>
    <t>Násyp základ kamenivo hrubé 16-63mm</t>
  </si>
  <si>
    <t>451971111R00</t>
  </si>
  <si>
    <t>Položení vrstvy z geotextil.,uchycení spony, hřeby</t>
  </si>
  <si>
    <t>69366198</t>
  </si>
  <si>
    <t>Geotextilie FILTEK 300 g/m2 š. 200cm 100% PP</t>
  </si>
  <si>
    <t>180402111R00</t>
  </si>
  <si>
    <t>Založení trávníku parkového výsevem v rovině</t>
  </si>
  <si>
    <t>181301102R00</t>
  </si>
  <si>
    <t>Rozprostření ornice, rovina, tl. 10-15 cm,do 500m2</t>
  </si>
  <si>
    <t>5810040R1</t>
  </si>
  <si>
    <t>Dodávka orniční vrstvy tl. 150 mm -</t>
  </si>
  <si>
    <t>00572453</t>
  </si>
  <si>
    <t>Směs travní sadová IV.- střední zátěž sušší</t>
  </si>
  <si>
    <t>kg</t>
  </si>
  <si>
    <t>229942112R00</t>
  </si>
  <si>
    <t>Trubkové mikropiloty z oc.11 523, hladké D 105 mm</t>
  </si>
  <si>
    <t>229946112R00</t>
  </si>
  <si>
    <t>Hlavy mikropilot tlakových D do 105 mm</t>
  </si>
  <si>
    <t>262303272R00</t>
  </si>
  <si>
    <t>Vrty pro injekt. povrch.do 93 mm,4 st. 25 m, hor.3</t>
  </si>
  <si>
    <t>271571111R00</t>
  </si>
  <si>
    <t>Polštář základu ze štěrkopísku tříděného</t>
  </si>
  <si>
    <t>274321321R00</t>
  </si>
  <si>
    <t>Železobeton základových pasů C 20/25</t>
  </si>
  <si>
    <t>274351215R00</t>
  </si>
  <si>
    <t>Bednění stěn základových pasů - zřízení</t>
  </si>
  <si>
    <t>274351216R00</t>
  </si>
  <si>
    <t>Bednění stěn základových pasů - odstranění</t>
  </si>
  <si>
    <t>274361721R00</t>
  </si>
  <si>
    <t>Výztuž základových pasů z oceli 10 425 (BSt 500 S)</t>
  </si>
  <si>
    <t>t</t>
  </si>
  <si>
    <t>282602112R00</t>
  </si>
  <si>
    <t>Injektáž mikropilot/kotev s 2obturátor,do 2,0 MPa</t>
  </si>
  <si>
    <t>h</t>
  </si>
  <si>
    <t>451315116U00</t>
  </si>
  <si>
    <t>Podklad vrstva -10cm beton C20/25</t>
  </si>
  <si>
    <t>728114111R00</t>
  </si>
  <si>
    <t>Montáž potrubí plastového kruhového do d 100 mm, chránička plynovodního potrubí-vč.výplně PUR</t>
  </si>
  <si>
    <t>728114113R00</t>
  </si>
  <si>
    <t>Montáž potrubí plastového kruhového do d 300 mm, chránička dešťové kanalizace-vč.výplně PUR</t>
  </si>
  <si>
    <t>728114113R01</t>
  </si>
  <si>
    <t>Montáž potrubí plastového kruhového do d 250 mm, chránička teplovodního potrubí vč. výplně PUR</t>
  </si>
  <si>
    <t>28611750.A1</t>
  </si>
  <si>
    <t>Trubka kanaliz. korug.  DN 100 x 1000 mm PVC</t>
  </si>
  <si>
    <t>28611756.A</t>
  </si>
  <si>
    <t>Trubka kanaliz. korug.  DN 250 x 1000 mm PVC</t>
  </si>
  <si>
    <t>RTS 13/ II</t>
  </si>
  <si>
    <t>28611759.A</t>
  </si>
  <si>
    <t>Trubka kanaliz. korug.  DN 300 x 1000 mm PVC</t>
  </si>
  <si>
    <t>310278841R00</t>
  </si>
  <si>
    <t>Zazdívka otvorů pl.do 1 m2 tvárnicemi, tl.zdí 3Ocm</t>
  </si>
  <si>
    <t>RTS 15/ II</t>
  </si>
  <si>
    <t>311112330RT4</t>
  </si>
  <si>
    <t>Stěna z tvárnic ztraceného bednění , tl. 25 cm, zalití tvárnic betonem C 25/30-atika</t>
  </si>
  <si>
    <t>311271884R00</t>
  </si>
  <si>
    <t>Zdivo z tvár.pórobet. P4-580 hladkých tl.300</t>
  </si>
  <si>
    <t>342256255R00</t>
  </si>
  <si>
    <t>Příčka z tvárnic porobetonových  tl. 150 mm</t>
  </si>
  <si>
    <t>330321410R00</t>
  </si>
  <si>
    <t>Beton sloupů a pilířů železový C 25/30</t>
  </si>
  <si>
    <t>330321411R00</t>
  </si>
  <si>
    <t>Beton sloupů a pilířů železový C 30/37</t>
  </si>
  <si>
    <t>331361721R00</t>
  </si>
  <si>
    <t>Výztuž sloupů hranatých z oceli 10425 (BSt 500 S)</t>
  </si>
  <si>
    <t>334353111R00</t>
  </si>
  <si>
    <t>Bednění sloupů čtvercových pl. do 0,9 m2 zřízení</t>
  </si>
  <si>
    <t>334353211R00</t>
  </si>
  <si>
    <t>Bednění sloupů čtvercových pl.do 0,9 m2 odstranění</t>
  </si>
  <si>
    <t>341321410R00</t>
  </si>
  <si>
    <t>Železobeton nosných stěn B 30 (C 25/30)</t>
  </si>
  <si>
    <t>341351101R00</t>
  </si>
  <si>
    <t>Bednění stěn nosných jednostranné - zřízení</t>
  </si>
  <si>
    <t>341351102R00</t>
  </si>
  <si>
    <t>Bednění stěn nosných jednostranné - odstranění</t>
  </si>
  <si>
    <t>341361721R00</t>
  </si>
  <si>
    <t>Výztuž stěn a příček z oceli 10425 (BSt 500 S)</t>
  </si>
  <si>
    <t>385323802U00</t>
  </si>
  <si>
    <t>Průvlaky+nosníky+trámy ŽB C25/30XF3</t>
  </si>
  <si>
    <t>411321414R00</t>
  </si>
  <si>
    <t>Stropy deskové ze železobetonu B 30 (C 25/30)</t>
  </si>
  <si>
    <t>411351101R00</t>
  </si>
  <si>
    <t>Bednění stropů deskových, bednění vlastní -zřízení</t>
  </si>
  <si>
    <t>411351102aa</t>
  </si>
  <si>
    <t>Bednění stropů deskových, vlastní - odstranění</t>
  </si>
  <si>
    <t>411354173R00</t>
  </si>
  <si>
    <t>Podpěrná konstr. stropů do 12 kPa - zřízení</t>
  </si>
  <si>
    <t>411354174R00</t>
  </si>
  <si>
    <t>Podpěrná konstr. stropů do 12 kPa - odstranění</t>
  </si>
  <si>
    <t>411361721R00</t>
  </si>
  <si>
    <t>Výztuž stropů z oceli 10425 (Bst 500 S)</t>
  </si>
  <si>
    <t>413351211R00</t>
  </si>
  <si>
    <t>Podpěrná konstr.nosníků do 4 m,do 5 kPa - zřízení</t>
  </si>
  <si>
    <t>413351212R00</t>
  </si>
  <si>
    <t>Podpěrná konstr.nosníků do 4 m,5 kPa - odstranění</t>
  </si>
  <si>
    <t>417351115R00</t>
  </si>
  <si>
    <t>Bednění ztužujících pásů a věnců - zřízení</t>
  </si>
  <si>
    <t>417351116R00</t>
  </si>
  <si>
    <t>Bednění ztužujících pásů a věnců - odstranění</t>
  </si>
  <si>
    <t>417361721R00</t>
  </si>
  <si>
    <t>Výztuž ztuž. pásů a věnců, ocel 10425 (BSt 500 S)</t>
  </si>
  <si>
    <t>411354265</t>
  </si>
  <si>
    <t>Bednění stropů plech pozink.tl. 0,88 mm, TR 160/250/0,88</t>
  </si>
  <si>
    <t>564851111R00</t>
  </si>
  <si>
    <t>Podklad ze štěrkodrti po zhutnění tloušťky 15 cm</t>
  </si>
  <si>
    <t>596215021R00</t>
  </si>
  <si>
    <t>Kladení zámkové dlažby tl. 6 cm do drtě tl. 4 cm</t>
  </si>
  <si>
    <t>596215025R00</t>
  </si>
  <si>
    <t>Příplatek za kladení dlažby tl. 6cm, drť, do100 m2</t>
  </si>
  <si>
    <t>5924511908</t>
  </si>
  <si>
    <t>Dlažba 20x20x6 cm přírodní</t>
  </si>
  <si>
    <t>602011202R00</t>
  </si>
  <si>
    <t>Postřik cementový</t>
  </si>
  <si>
    <t>602021234RT1</t>
  </si>
  <si>
    <t>Omítka stěn vápenosádrová hlazená strojně, tloušťka vrstvy 10 mm</t>
  </si>
  <si>
    <t>610011</t>
  </si>
  <si>
    <t>D+M Stěnový dilatační profil - nerez</t>
  </si>
  <si>
    <t>610991111R00</t>
  </si>
  <si>
    <t>Zakrývání výplní vnitřních otvorů</t>
  </si>
  <si>
    <t>611403399RT2</t>
  </si>
  <si>
    <t>Hrubá výplň rýh maltou ve stropech, s použitím suché maltové směsi</t>
  </si>
  <si>
    <t>611425521RT2</t>
  </si>
  <si>
    <t>Omítka rýh stropů MV do 15 cm omít.hrubou,hladkou, s použitím suché maltové směsi</t>
  </si>
  <si>
    <t>612142003bb</t>
  </si>
  <si>
    <t>Potažení vnitřních stěn sklovláknitým pletivem, vtlačeným do tenkovrstvé hmoty</t>
  </si>
  <si>
    <t>612403399RT2</t>
  </si>
  <si>
    <t>Hrubá výplň rýh ve stěnách maltou, s použitím suché maltové směsi</t>
  </si>
  <si>
    <t>612421331RT2</t>
  </si>
  <si>
    <t>Oprava vápen.omítek stěn do 30 % pl. - štukových, s použitím suché maltové směsi</t>
  </si>
  <si>
    <t>612423521R00</t>
  </si>
  <si>
    <t>Omítka rýh stěn MV o šířce do 15 cm, hladká</t>
  </si>
  <si>
    <t>612425921RT3</t>
  </si>
  <si>
    <t>Omítka vápenná vnitřního ostění - hladká, z vápenosádrové omítky , tl. 10 mm</t>
  </si>
  <si>
    <t>RTS 15/ I</t>
  </si>
  <si>
    <t>612473181R00</t>
  </si>
  <si>
    <t>Omítka vnitřního zdiva ze suché směsi, hladká</t>
  </si>
  <si>
    <t>612473186R00</t>
  </si>
  <si>
    <t>Příplatek za zabudované rohovníky</t>
  </si>
  <si>
    <t>629451112R00</t>
  </si>
  <si>
    <t>Vyrovnávací vrstva MC šířky do 30 cm</t>
  </si>
  <si>
    <t>602016193R00</t>
  </si>
  <si>
    <t>Penetrace hloubková stěn, základní penetrace před lepením KZS</t>
  </si>
  <si>
    <t>602022190</t>
  </si>
  <si>
    <t>Omítka stěn tenkovrstvá silikonová, odstín II, zatřená,tl.vrstvy 2,0 mm,</t>
  </si>
  <si>
    <t>602022191Raa</t>
  </si>
  <si>
    <t>Penetrační nátěr stěn, pod probarvenou omítku</t>
  </si>
  <si>
    <t>620991121R00</t>
  </si>
  <si>
    <t>Zakrývání výplní vnějších otvorů z lešení</t>
  </si>
  <si>
    <t>621471119</t>
  </si>
  <si>
    <t>Příplatek za provádění úprav na podhledech</t>
  </si>
  <si>
    <t>622211022</t>
  </si>
  <si>
    <t>Montáž KZS vnějších stěn z polystyrénových, desek tl do 120 mm</t>
  </si>
  <si>
    <t>,</t>
  </si>
  <si>
    <t>POP</t>
  </si>
  <si>
    <t>622211032</t>
  </si>
  <si>
    <t>Montáž KZS vnějších stěn z polystyrénových, desek tl do 160 mm</t>
  </si>
  <si>
    <t>622211041U00</t>
  </si>
  <si>
    <t>Montáž KZS vnějších stěn z polystyrénových, desek tl do 200 mm</t>
  </si>
  <si>
    <t>622212001U00</t>
  </si>
  <si>
    <t>Montáž KZS vnějších stěn z PPS vnější  ostění, špalety do 200 mm z PPS tl do 40 mm</t>
  </si>
  <si>
    <t>622252002U00</t>
  </si>
  <si>
    <t>Montáž ostatních lišt zateplení</t>
  </si>
  <si>
    <t>622315163R00</t>
  </si>
  <si>
    <t>Zateplovací systém parapet,  tl. 30 mm</t>
  </si>
  <si>
    <t>622390214</t>
  </si>
  <si>
    <t>Montáž KZS sokl, polystyren, stěrka+výztuž.tkanina, XPS do 160 mm</t>
  </si>
  <si>
    <t>622391112R00</t>
  </si>
  <si>
    <t>Příplatek za počet hmoždinek 8 ks/m2</t>
  </si>
  <si>
    <t>622741227</t>
  </si>
  <si>
    <t>Montáž KZS vnějších stěn z polystyrénových desek, podhled do 160 mm</t>
  </si>
  <si>
    <t>28350102.A</t>
  </si>
  <si>
    <t>Lišta dilatační 2 m plast+tkanina</t>
  </si>
  <si>
    <t>RTS 14/ I</t>
  </si>
  <si>
    <t>28350127</t>
  </si>
  <si>
    <t>Lišta okenní začišťovací 503024 PVC 10-240 cm</t>
  </si>
  <si>
    <t>2835021011</t>
  </si>
  <si>
    <t>Lišta okenní APU s tkaninou  l=1,4 m</t>
  </si>
  <si>
    <t>28350259</t>
  </si>
  <si>
    <t>Lišta s okapničkou PVC</t>
  </si>
  <si>
    <t>28350260</t>
  </si>
  <si>
    <t>Lišta parapetní PVC</t>
  </si>
  <si>
    <t>28375529</t>
  </si>
  <si>
    <t>Deska fenolická  tl. 120 mm, vlastnosti - viz.kniha specifikací</t>
  </si>
  <si>
    <t>POL3_0</t>
  </si>
  <si>
    <t>28376210</t>
  </si>
  <si>
    <t>Deska EPS s grafitem GreyRoof 150 1000x1000x30 mm</t>
  </si>
  <si>
    <t>RTS 12/ I</t>
  </si>
  <si>
    <t>28376219</t>
  </si>
  <si>
    <t>Deska EPS s grafitem GreyRoof 150 1000x1000x160 mm, vlastnosti - viz.kniha specifikací</t>
  </si>
  <si>
    <t>28376220</t>
  </si>
  <si>
    <t>Deska EPS s grafitem GreyRoof 150 1000x1000x180 mm, vlastnosti - viz.kniha specifikací</t>
  </si>
  <si>
    <t>283763600A</t>
  </si>
  <si>
    <t>Deska XPS soklová, 160mm</t>
  </si>
  <si>
    <t>55392750.A</t>
  </si>
  <si>
    <t>Lišta rohová AL s tkaninou 10/10 /2,5 m</t>
  </si>
  <si>
    <t>631312621R00</t>
  </si>
  <si>
    <t>Mazanina betonová tl. 5 - 8 cm C 20/25, podbetonování parapetu</t>
  </si>
  <si>
    <t>631313621R00</t>
  </si>
  <si>
    <t>Mazanina betonová tl. 8 - 12 cm C 20/25</t>
  </si>
  <si>
    <t>631319011U00</t>
  </si>
  <si>
    <t>Přípl mazanina -8 přehlazení</t>
  </si>
  <si>
    <t>631319012U00</t>
  </si>
  <si>
    <t>Přípl mazanina -12 přehlazení</t>
  </si>
  <si>
    <t>631319111R00</t>
  </si>
  <si>
    <t>Příplatek za odtokový žlábek u mazanin</t>
  </si>
  <si>
    <t>631319183R00</t>
  </si>
  <si>
    <t>Příplatek za sklon mazaniny 15°-35°  tl. 8 - 12 cm</t>
  </si>
  <si>
    <t>631361921RT1</t>
  </si>
  <si>
    <t>Výztuž mazanin svařovanou sítí, průměr drátu  4,0, oka 150/150 mm</t>
  </si>
  <si>
    <t>642944121R00</t>
  </si>
  <si>
    <t>Osazení ocelových zárubní dodatečně do 2,5 m2.</t>
  </si>
  <si>
    <t>648991113R00</t>
  </si>
  <si>
    <t>Osazení parapet.desek plast. a lamin. š.nad 20cm</t>
  </si>
  <si>
    <t>55330382</t>
  </si>
  <si>
    <t>Zárubeň ocelová YH100   800x1970</t>
  </si>
  <si>
    <t>55330384</t>
  </si>
  <si>
    <t>Zárubeň ocelová YH100   900x1970</t>
  </si>
  <si>
    <t>60775354.1</t>
  </si>
  <si>
    <t>T1 - Parapet interiér PVC 1000*300</t>
  </si>
  <si>
    <t>60775354.2</t>
  </si>
  <si>
    <t>T2 - Parapet interiér PVC 2000*300</t>
  </si>
  <si>
    <t>60775354.3</t>
  </si>
  <si>
    <t>T3 - Parapet interiér PVC 4080*350</t>
  </si>
  <si>
    <t>60775392</t>
  </si>
  <si>
    <t>Krytka parapetní plastová  dl. 600 mm</t>
  </si>
  <si>
    <t>941941041R00</t>
  </si>
  <si>
    <t>Montáž lešení leh.řad.s podlahami,š.1,2 m, H 10 m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</si>
  <si>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</si>
  <si>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</si>
  <si>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</si>
  <si>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</si>
  <si>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941955001R00</t>
  </si>
  <si>
    <t>Lešení lehké pomocné, výška podlahy do 1,2 m</t>
  </si>
  <si>
    <t>944511111U00</t>
  </si>
  <si>
    <t>Mtž ochranná síť</t>
  </si>
  <si>
    <t>944511211U00</t>
  </si>
  <si>
    <t>Přípl ZKD den lešení k 94451-1111</t>
  </si>
  <si>
    <t>944511811U00</t>
  </si>
  <si>
    <t>Dmtž ochranná síť</t>
  </si>
  <si>
    <t>95001</t>
  </si>
  <si>
    <t>Vyklízení nábytku a uložených věcí, demontáž zař., předměrů a instalací - vč. likvidace</t>
  </si>
  <si>
    <t>952901111R00</t>
  </si>
  <si>
    <t>Vyčištění budov o výšce podlaží do 4 m</t>
  </si>
  <si>
    <t>766411811R00</t>
  </si>
  <si>
    <t>Demontáž obložení stěn panely velikosti do 1,5 m2</t>
  </si>
  <si>
    <t>766662811R00</t>
  </si>
  <si>
    <t>Demontáž prahů dveří 1křídlových</t>
  </si>
  <si>
    <t>767112813</t>
  </si>
  <si>
    <t>Demontáž výplňových prvků</t>
  </si>
  <si>
    <t>776511820RT3</t>
  </si>
  <si>
    <t>Odstranění PVC a koberců lepených s podložkou</t>
  </si>
  <si>
    <t>787100812R00</t>
  </si>
  <si>
    <t>Vysklívání stěn - sklo profilové dvojité</t>
  </si>
  <si>
    <t>962031133R00</t>
  </si>
  <si>
    <t>Bourání příček cihelných tl. 15 cm</t>
  </si>
  <si>
    <t>RTS 17/ I</t>
  </si>
  <si>
    <t>962032231R00</t>
  </si>
  <si>
    <t>Bourání zdiva z cihel pálených na MVC</t>
  </si>
  <si>
    <t>965043341RT1</t>
  </si>
  <si>
    <t>Bourání podkladů bet., potěr tl. 10 cm, nad 4 m2, stěrka</t>
  </si>
  <si>
    <t>965043431RT1</t>
  </si>
  <si>
    <t>Bourání podkladů bet., potěr tl. 15 cm, pl. 4 m2, mazanina tl. 10 - 15 cm s potěrem</t>
  </si>
  <si>
    <t>965049112RT1</t>
  </si>
  <si>
    <t>Příplatek, bourání mazanin se svař.síťí nad 10 cm, jednostranná výztuž svařovanou sítí</t>
  </si>
  <si>
    <t>965081713RT1</t>
  </si>
  <si>
    <t>Bourání dlaždic keramických tl. 1 cm, nad 1 m2, ručně, dlaždice keramické</t>
  </si>
  <si>
    <t>967031142R00</t>
  </si>
  <si>
    <t>Přisekání rovných ostění cihelných na MC</t>
  </si>
  <si>
    <t>968072455R00</t>
  </si>
  <si>
    <t>Vybourání kovových dveřních zárubní pl. do 2 m2</t>
  </si>
  <si>
    <t>978041117</t>
  </si>
  <si>
    <t>Odstranění KZS až na obv. zdivo</t>
  </si>
  <si>
    <t>999281111R00</t>
  </si>
  <si>
    <t>Přesun hmot pro opravy a údržbu do výšky 25 m</t>
  </si>
  <si>
    <t>712311111RZ1</t>
  </si>
  <si>
    <t>Povlaková krytina střech do 10°, za studena SA, 1 x nátěr - včetně dodávky SA</t>
  </si>
  <si>
    <t>712331101RT1</t>
  </si>
  <si>
    <t>Povlaková krytina střech do 10°, AIP na sucho, 1 vrstva - asfaltový pás ve specifikaci</t>
  </si>
  <si>
    <t>712362701R00</t>
  </si>
  <si>
    <t>Zesílení spojů páskem fólie včetně zalití okrajů, detaily, lemování</t>
  </si>
  <si>
    <t>712373122</t>
  </si>
  <si>
    <t>Krytina střech do 10° fólie, 6 kotev/m2,, tl. izolace do 260 mm, fólie ve specifikaci</t>
  </si>
  <si>
    <t>712391171RT1</t>
  </si>
  <si>
    <t>Povlaková krytina střech do 10°, podklad. textilie, 1 vrstva - materiál ve specifikaci</t>
  </si>
  <si>
    <t>998712202R00</t>
  </si>
  <si>
    <t>Přesun hmot pro povlakové krytiny, výšky do 12 m</t>
  </si>
  <si>
    <t>POL1_1002</t>
  </si>
  <si>
    <t>2832210111</t>
  </si>
  <si>
    <t>Fólie  tl. 2, š. střešní šedá</t>
  </si>
  <si>
    <t>6285226911</t>
  </si>
  <si>
    <t>Pás modif. asfalt samolep</t>
  </si>
  <si>
    <t>POL3_7</t>
  </si>
  <si>
    <t>6936619811</t>
  </si>
  <si>
    <t>Geotextilie  300 g/m2 š. 200cm 100% PP</t>
  </si>
  <si>
    <t>713111111RT2</t>
  </si>
  <si>
    <t>Izolace tepelné stropů vrchem kladené volně, 2 vrstvy - materiál ve specifikaci</t>
  </si>
  <si>
    <t>713121112RU9</t>
  </si>
  <si>
    <t>Izolace tepelná podlah na sucho, jednovrstvá, včetně dodávky PPS kročejový útlum 30mm</t>
  </si>
  <si>
    <t>713141311R00</t>
  </si>
  <si>
    <t>Izolace tepelná střech, EPS , na kotvy</t>
  </si>
  <si>
    <t>998713202R00</t>
  </si>
  <si>
    <t>Přesun hmot pro izolace tepelné, výšky do 12 m</t>
  </si>
  <si>
    <t>28375766.A</t>
  </si>
  <si>
    <t>Deska polystyrén samozhášivý EPS 100 S</t>
  </si>
  <si>
    <t>28375971</t>
  </si>
  <si>
    <t>Deska - klín spádový EPS 100 S Stabil</t>
  </si>
  <si>
    <t>63151399A</t>
  </si>
  <si>
    <t>Deska z minerální plsti ISOVER UNI tl. 30 mm</t>
  </si>
  <si>
    <t>72101991</t>
  </si>
  <si>
    <t>D+M Nerezový odvodňovací žlab - š.300, odhad</t>
  </si>
  <si>
    <t>72101992</t>
  </si>
  <si>
    <t>D+M Nerezový odvodňovací žlab - š.600, odhad</t>
  </si>
  <si>
    <t>721211503</t>
  </si>
  <si>
    <t>Nástavec střešní vpusti vč. ochr.koše-nerez</t>
  </si>
  <si>
    <t>721211913U00</t>
  </si>
  <si>
    <t>Mtž vpusť</t>
  </si>
  <si>
    <t>998721202R00</t>
  </si>
  <si>
    <t>Přesun hmot pro vnitřní kanalizaci, výšky do 12 m</t>
  </si>
  <si>
    <t>762421033U00</t>
  </si>
  <si>
    <t>Obložení strop OSB brus15 P+D šroub</t>
  </si>
  <si>
    <t>762441113RT1</t>
  </si>
  <si>
    <t>Montáž obložení atiky,OSB desky,1vrst.,hmoždinkami, včetně dodávky desky OSB ECO 3 N tl. 15 mm</t>
  </si>
  <si>
    <t>763132613U01</t>
  </si>
  <si>
    <t>Mtž  podhl  1vrs ocel nos kce</t>
  </si>
  <si>
    <t>998762202R00</t>
  </si>
  <si>
    <t>Přesun hmot pro tesařské konstrukce, výšky do 12 m</t>
  </si>
  <si>
    <t>763131445</t>
  </si>
  <si>
    <t>SDK podhled - protipožární, vlastnosti - viz.kniha specifikací</t>
  </si>
  <si>
    <t>763132612U00</t>
  </si>
  <si>
    <t>Mtž SDK podhl pož 2vrs ocel nos kce</t>
  </si>
  <si>
    <t>998763201R00</t>
  </si>
  <si>
    <t>Přesun hmot pro dřevostavby, výšky do 12 m</t>
  </si>
  <si>
    <t>764430350aa</t>
  </si>
  <si>
    <t>K2 - Oplechování atiky včetně rohů z Al, rš 595 mm</t>
  </si>
  <si>
    <t>764454204R00</t>
  </si>
  <si>
    <t>K1 - Odpadní trouby z Pz plechu, kruhové, D 125 mm</t>
  </si>
  <si>
    <t>764908306R00</t>
  </si>
  <si>
    <t>KP1-3 - Oplechování parapetů, rš 240 mm</t>
  </si>
  <si>
    <t>998764202R00</t>
  </si>
  <si>
    <t>Přesun hmot pro klempířské konstr., výšky do 12 m</t>
  </si>
  <si>
    <t>766.3</t>
  </si>
  <si>
    <t>Dodávka kování</t>
  </si>
  <si>
    <t>ks</t>
  </si>
  <si>
    <t>766661112R00</t>
  </si>
  <si>
    <t>Montáž dveří do zárubně,otevíravých 1kř.do 0,8 m</t>
  </si>
  <si>
    <t>766661122R00</t>
  </si>
  <si>
    <t>Montáž dveří do zárubně,otevíravých 1kř.nad 0,8 m</t>
  </si>
  <si>
    <t>766670021R00</t>
  </si>
  <si>
    <t>Montáž kliky a štítku</t>
  </si>
  <si>
    <t>998766202R00</t>
  </si>
  <si>
    <t>Přesun hmot pro truhlářské konstr., výšky do 12 m</t>
  </si>
  <si>
    <t>1101</t>
  </si>
  <si>
    <t>D01- Vnitřní interiérové  dveře plné , 800*1970 mm</t>
  </si>
  <si>
    <t>1104</t>
  </si>
  <si>
    <t>D02- Vnitřní interiérové  dveře plné , 900*1970 mm</t>
  </si>
  <si>
    <t>7670002</t>
  </si>
  <si>
    <t>D+M roleta - Al zástěna - atika</t>
  </si>
  <si>
    <t>767001</t>
  </si>
  <si>
    <t>Z18 - Ocelová plotna 200*200*5, kotvená chem.kotvami Dn10-200mm</t>
  </si>
  <si>
    <t>767002</t>
  </si>
  <si>
    <t>ZL- Ocelový profil L120*120 mm - 9,8 m, kotvený chem kotvami</t>
  </si>
  <si>
    <t>767003</t>
  </si>
  <si>
    <t>ZSL -  Ocelový profil  jekl 80*80*6</t>
  </si>
  <si>
    <t>998767202R00</t>
  </si>
  <si>
    <t>Přesun hmot pro zámečnické konstr., výšky do 12 m</t>
  </si>
  <si>
    <t>767995108R00</t>
  </si>
  <si>
    <t>Výroba a montáž kov. atypických konstr. nad 500 kg</t>
  </si>
  <si>
    <t>783122210R00</t>
  </si>
  <si>
    <t>Nátěr syntetický OK "A" 1x + 2x email</t>
  </si>
  <si>
    <t>783122710R00</t>
  </si>
  <si>
    <t>Nátěr syntetický OK "A" základní</t>
  </si>
  <si>
    <t>95290311311</t>
  </si>
  <si>
    <t>Odstranění nečistot  vazníků  OK- před nátěrem</t>
  </si>
  <si>
    <t>0017672</t>
  </si>
  <si>
    <t>SHS PROFIL 150/150/10</t>
  </si>
  <si>
    <t>0017673</t>
  </si>
  <si>
    <t>SHS PROFIL 80/80/8</t>
  </si>
  <si>
    <t>13331732</t>
  </si>
  <si>
    <t>Úhelník rovnoramenný L jakost 11375   60x 60x 6 mm</t>
  </si>
  <si>
    <t>13383425</t>
  </si>
  <si>
    <t>Tyč průřezu IPE 140, střední, jakost oceli 11375</t>
  </si>
  <si>
    <t>13388130</t>
  </si>
  <si>
    <t>Tyč průřezu HEA120, střední, jakost oceli 11375</t>
  </si>
  <si>
    <t>13482720</t>
  </si>
  <si>
    <t>Tyč průřezu IPE 220, hrubé, jakost oceli 11375</t>
  </si>
  <si>
    <t>13482725</t>
  </si>
  <si>
    <t>Tyč průřezu IPE 240, hrubé, jakost oceli 11375</t>
  </si>
  <si>
    <t>13486315</t>
  </si>
  <si>
    <t>Tyč průřezu HEA 200, hrubé, jakost oceli 11 375</t>
  </si>
  <si>
    <t>766629215U00</t>
  </si>
  <si>
    <t>Přípl okno ostění rov spára-45mm</t>
  </si>
  <si>
    <t>769000010R00</t>
  </si>
  <si>
    <t>Montáž plastových oken s vypěněním</t>
  </si>
  <si>
    <t>001</t>
  </si>
  <si>
    <t>O01 - Okno  plastové,  OS 1000*1600 mm, vlastnosti - viz.kniha specifikací</t>
  </si>
  <si>
    <t>002</t>
  </si>
  <si>
    <t>O02 - Okno plastové,  OS 1000*1600 mm, vlastnosti - viz.kniha specifikací</t>
  </si>
  <si>
    <t>003</t>
  </si>
  <si>
    <t>O03 - Okno plastové, OS 1000*800 mm, vlastnosti - viz.kniha specifikací</t>
  </si>
  <si>
    <t>004</t>
  </si>
  <si>
    <t>O04 - Okno plastové, OS 2000*800 mm, vlastnosti - viz.kniha specifikací</t>
  </si>
  <si>
    <t>005</t>
  </si>
  <si>
    <t>O05 - Okno plastové, OS 2100*800 mm + 350*800, vlastnosti - viz.kniha specifikací</t>
  </si>
  <si>
    <t>776101115R00</t>
  </si>
  <si>
    <t>Vyrovnání podkladů samonivelační hmotou</t>
  </si>
  <si>
    <t>776101121R00</t>
  </si>
  <si>
    <t>Provedení penetrace podkladu</t>
  </si>
  <si>
    <t>776421100RU1</t>
  </si>
  <si>
    <t>Lepení podlahových soklíků z měkčeného PVC, včetně dodávky soklíku PVC</t>
  </si>
  <si>
    <t>776522100RT2</t>
  </si>
  <si>
    <t>Lepení podlah PVC  z pásů, plochy běžné, vč.dodávky podlahoviny</t>
  </si>
  <si>
    <t>776603110R00</t>
  </si>
  <si>
    <t>Položení podložky pod povlakové podlahy</t>
  </si>
  <si>
    <t>998776202R00</t>
  </si>
  <si>
    <t>Přesun hmot pro podlahy povlakové, výšky do 12 m</t>
  </si>
  <si>
    <t>7770011</t>
  </si>
  <si>
    <t>D+M podlahový dilatační profil - nerez</t>
  </si>
  <si>
    <t>777155020R01</t>
  </si>
  <si>
    <t>Podlahy lité polyuretanové  protiskluzné</t>
  </si>
  <si>
    <t>998777202R00</t>
  </si>
  <si>
    <t>Přesun hmot pro podlahy syntetické, výšky do 12 m</t>
  </si>
  <si>
    <t>781101142R00</t>
  </si>
  <si>
    <t>Hydroizolační stěrka dvouvrstvá</t>
  </si>
  <si>
    <t>781419701R00</t>
  </si>
  <si>
    <t>Příplatek za práci v omezeném prostoru</t>
  </si>
  <si>
    <t>781419705RT3</t>
  </si>
  <si>
    <t>Příplatek za spárovací hmotu - plošně</t>
  </si>
  <si>
    <t>781475120R00</t>
  </si>
  <si>
    <t>Obklad vnitřní stěn keramický, do tmele, 30x60 cm</t>
  </si>
  <si>
    <t>998781202R00</t>
  </si>
  <si>
    <t>Přesun hmot pro obklady keramické, výšky do 12 m</t>
  </si>
  <si>
    <t>23521588.B</t>
  </si>
  <si>
    <t>Mapegum WPS stěrka hydroizolační 1sl.</t>
  </si>
  <si>
    <t>597813658bb</t>
  </si>
  <si>
    <t>Obklad keramický tl. 10mm</t>
  </si>
  <si>
    <t>783225100R00</t>
  </si>
  <si>
    <t>Nátěr syntetický kovových konstrukcí 2x + 1x email</t>
  </si>
  <si>
    <t>783226100R00</t>
  </si>
  <si>
    <t>Nátěr syntetický kovových konstrukcí základní</t>
  </si>
  <si>
    <t>784121101R00</t>
  </si>
  <si>
    <t>Penetrace podkladu nátěrem , 1 x</t>
  </si>
  <si>
    <t>784442021RT2</t>
  </si>
  <si>
    <t>Malba disperzní interiérová, výška do 3,8 m,  pro SDK 2 x nátěr</t>
  </si>
  <si>
    <t>784453654U00</t>
  </si>
  <si>
    <t>Malba  dis 2x+p om t S3,8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</si>
  <si>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</si>
  <si>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</si>
  <si>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</si>
  <si>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</si>
  <si>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</si>
  <si>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</si>
  <si>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</si>
  <si>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</si>
  <si>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</si>
  <si>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</si>
  <si>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VRN0</t>
  </si>
  <si>
    <t>Ztížené výrobní podmínky</t>
  </si>
  <si>
    <t>Soubor</t>
  </si>
  <si>
    <t>POL99_2</t>
  </si>
  <si>
    <t>VRN1</t>
  </si>
  <si>
    <t>Oborová přirážka</t>
  </si>
  <si>
    <t>POL99_8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</si>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</sst>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75" t="s">
        <v>39</v>
      </c>
      <c r="B2" s="75"/>
      <c r="C2" s="75"/>
      <c r="D2" s="75"/>
      <c r="E2" s="75"/>
      <c r="F2" s="75"/>
      <c r="G2" s="75"/>
    </row>
  </sheetData>
  <sheetProtection password="C79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7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88" t="s">
        <v>41</v>
      </c>
      <c r="C1" s="89"/>
      <c r="D1" s="89"/>
      <c r="E1" s="89"/>
      <c r="F1" s="89"/>
      <c r="G1" s="89"/>
      <c r="H1" s="89"/>
      <c r="I1" s="89"/>
      <c r="J1" s="90"/>
    </row>
    <row r="2" spans="1:15" ht="36" customHeight="1">
      <c r="A2" s="3"/>
      <c r="B2" s="104" t="s">
        <v>22</v>
      </c>
      <c r="C2" s="105"/>
      <c r="D2" s="106" t="s">
        <v>50</v>
      </c>
      <c r="E2" s="107" t="s">
        <v>51</v>
      </c>
      <c r="F2" s="108"/>
      <c r="G2" s="108"/>
      <c r="H2" s="108"/>
      <c r="I2" s="108"/>
      <c r="J2" s="109"/>
      <c r="O2" s="2"/>
    </row>
    <row r="3" spans="1:15" ht="27" customHeight="1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>
      <c r="A4" s="102">
        <v>405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103" t="s">
        <v>52</v>
      </c>
      <c r="E8" s="4"/>
      <c r="F8" s="4"/>
      <c r="G8" s="42"/>
      <c r="H8" s="26" t="s">
        <v>40</v>
      </c>
      <c r="I8" s="123" t="s">
        <v>56</v>
      </c>
      <c r="J8" s="10"/>
    </row>
    <row r="9" spans="1:15" ht="15.75" hidden="1" customHeight="1">
      <c r="A9" s="3"/>
      <c r="B9" s="3"/>
      <c r="C9" s="4"/>
      <c r="D9" s="103" t="s">
        <v>53</v>
      </c>
      <c r="E9" s="4"/>
      <c r="F9" s="4"/>
      <c r="G9" s="42"/>
      <c r="H9" s="26" t="s">
        <v>34</v>
      </c>
      <c r="I9" s="123" t="s">
        <v>57</v>
      </c>
      <c r="J9" s="10"/>
    </row>
    <row r="10" spans="1:15" ht="15.75" hidden="1" customHeight="1">
      <c r="A10" s="3"/>
      <c r="B10" s="48"/>
      <c r="C10" s="25"/>
      <c r="D10" s="122" t="s">
        <v>55</v>
      </c>
      <c r="E10" s="121" t="s">
        <v>54</v>
      </c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>
      <c r="A12" s="3"/>
      <c r="B12" s="38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>
      <c r="A13" s="3"/>
      <c r="B13" s="39"/>
      <c r="C13" s="25"/>
      <c r="D13" s="128"/>
      <c r="E13" s="126"/>
      <c r="F13" s="127"/>
      <c r="G13" s="127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94"/>
      <c r="F15" s="94"/>
      <c r="G15" s="95"/>
      <c r="H15" s="95"/>
      <c r="I15" s="95" t="s">
        <v>29</v>
      </c>
      <c r="J15" s="96"/>
    </row>
    <row r="16" spans="1:15" ht="23.25" customHeight="1">
      <c r="A16" s="192" t="s">
        <v>24</v>
      </c>
      <c r="B16" s="53" t="s">
        <v>24</v>
      </c>
      <c r="C16" s="54"/>
      <c r="D16" s="55"/>
      <c r="E16" s="81"/>
      <c r="F16" s="82"/>
      <c r="G16" s="81"/>
      <c r="H16" s="82"/>
      <c r="I16" s="81">
        <f>SUMIF(F49:F83,A16,I49:I83)+SUMIF(F49:F83,"PSU",I49:I83)</f>
        <v>0</v>
      </c>
      <c r="J16" s="83"/>
    </row>
    <row r="17" spans="1:10" ht="23.25" customHeight="1">
      <c r="A17" s="192" t="s">
        <v>25</v>
      </c>
      <c r="B17" s="53" t="s">
        <v>25</v>
      </c>
      <c r="C17" s="54"/>
      <c r="D17" s="55"/>
      <c r="E17" s="81"/>
      <c r="F17" s="82"/>
      <c r="G17" s="81"/>
      <c r="H17" s="82"/>
      <c r="I17" s="81">
        <f>SUMIF(F49:F83,A17,I49:I83)</f>
        <v>0</v>
      </c>
      <c r="J17" s="83"/>
    </row>
    <row r="18" spans="1:10" ht="23.25" customHeight="1">
      <c r="A18" s="192" t="s">
        <v>26</v>
      </c>
      <c r="B18" s="53" t="s">
        <v>26</v>
      </c>
      <c r="C18" s="54"/>
      <c r="D18" s="55"/>
      <c r="E18" s="81"/>
      <c r="F18" s="82"/>
      <c r="G18" s="81"/>
      <c r="H18" s="82"/>
      <c r="I18" s="81">
        <f>SUMIF(F49:F83,A18,I49:I83)</f>
        <v>0</v>
      </c>
      <c r="J18" s="83"/>
    </row>
    <row r="19" spans="1:10" ht="23.25" customHeight="1">
      <c r="A19" s="192" t="s">
        <v>132</v>
      </c>
      <c r="B19" s="53" t="s">
        <v>27</v>
      </c>
      <c r="C19" s="54"/>
      <c r="D19" s="55"/>
      <c r="E19" s="81"/>
      <c r="F19" s="82"/>
      <c r="G19" s="81"/>
      <c r="H19" s="82"/>
      <c r="I19" s="81">
        <f>SUMIF(F49:F83,A19,I49:I83)</f>
        <v>0</v>
      </c>
      <c r="J19" s="83"/>
    </row>
    <row r="20" spans="1:10" ht="23.25" customHeight="1">
      <c r="A20" s="192" t="s">
        <v>133</v>
      </c>
      <c r="B20" s="53" t="s">
        <v>28</v>
      </c>
      <c r="C20" s="54"/>
      <c r="D20" s="55"/>
      <c r="E20" s="81"/>
      <c r="F20" s="82"/>
      <c r="G20" s="81"/>
      <c r="H20" s="82"/>
      <c r="I20" s="81">
        <f>SUMIF(F49:F83,A20,I49:I83)</f>
        <v>0</v>
      </c>
      <c r="J20" s="83"/>
    </row>
    <row r="21" spans="1:10" ht="23.25" customHeight="1">
      <c r="A21" s="3"/>
      <c r="B21" s="70" t="s">
        <v>29</v>
      </c>
      <c r="C21" s="71"/>
      <c r="D21" s="72"/>
      <c r="E21" s="84"/>
      <c r="F21" s="97"/>
      <c r="G21" s="84"/>
      <c r="H21" s="97"/>
      <c r="I21" s="84">
        <f>SUM(I16:J20)</f>
        <v>0</v>
      </c>
      <c r="J21" s="85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>
        <f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79">
        <f>ZakladDPHSniVypocet</f>
        <v>0</v>
      </c>
      <c r="H23" s="80"/>
      <c r="I23" s="80"/>
      <c r="J23" s="58" t="str">
        <f t="shared" ref="J23:J28" si="0">Mena</f>
        <v>CZK</v>
      </c>
    </row>
    <row r="24" spans="1:10" ht="23.25" customHeight="1">
      <c r="A24" s="3">
        <f>(A23-INT(A23))*100</f>
        <v>0</v>
      </c>
      <c r="B24" s="53" t="s">
        <v>13</v>
      </c>
      <c r="C24" s="54"/>
      <c r="D24" s="55"/>
      <c r="E24" s="56">
        <f>SazbaDPH1</f>
        <v>15</v>
      </c>
      <c r="F24" s="57" t="s">
        <v>0</v>
      </c>
      <c r="G24" s="77">
        <f>IF(A24&gt;50, ROUNDUP(A23, 0), ROUNDDOWN(A23, 0))</f>
        <v>0</v>
      </c>
      <c r="H24" s="78"/>
      <c r="I24" s="78"/>
      <c r="J24" s="58" t="str">
        <f t="shared" si="0"/>
        <v>CZK</v>
      </c>
    </row>
    <row r="25" spans="1:10" ht="23.25" customHeight="1">
      <c r="A25" s="3">
        <f>ZakladDPHZakl*SazbaDPH2/100</f>
        <v>0</v>
      </c>
      <c r="B25" s="53" t="s">
        <v>14</v>
      </c>
      <c r="C25" s="54"/>
      <c r="D25" s="55"/>
      <c r="E25" s="56">
        <v>21</v>
      </c>
      <c r="F25" s="57" t="s">
        <v>0</v>
      </c>
      <c r="G25" s="79">
        <f>ZakladDPHZaklVypocet</f>
        <v>0</v>
      </c>
      <c r="H25" s="80"/>
      <c r="I25" s="80"/>
      <c r="J25" s="58" t="str">
        <f t="shared" si="0"/>
        <v>CZK</v>
      </c>
    </row>
    <row r="26" spans="1:10" ht="23.25" customHeight="1">
      <c r="A26" s="3">
        <f>(A25-INT(A25))*100</f>
        <v>0</v>
      </c>
      <c r="B26" s="45" t="s">
        <v>15</v>
      </c>
      <c r="C26" s="21"/>
      <c r="D26" s="17"/>
      <c r="E26" s="40">
        <f>SazbaDPH2</f>
        <v>21</v>
      </c>
      <c r="F26" s="41" t="s">
        <v>0</v>
      </c>
      <c r="G26" s="91">
        <f>IF(A26&gt;50, ROUNDUP(A25, 0), ROUNDDOWN(A25, 0))</f>
        <v>0</v>
      </c>
      <c r="H26" s="92"/>
      <c r="I26" s="92"/>
      <c r="J26" s="52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4" t="s">
        <v>4</v>
      </c>
      <c r="C27" s="19"/>
      <c r="D27" s="22"/>
      <c r="E27" s="19"/>
      <c r="F27" s="20"/>
      <c r="G27" s="93">
        <f>CenaCelkem-(ZakladDPHSni+DPHSni+ZakladDPHZakl+DPHZakl)</f>
        <v>0</v>
      </c>
      <c r="H27" s="93"/>
      <c r="I27" s="93"/>
      <c r="J27" s="59" t="str">
        <f t="shared" si="0"/>
        <v>CZK</v>
      </c>
    </row>
    <row r="28" spans="1:10" ht="27.75" hidden="1" customHeight="1" thickBot="1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>
      <c r="A29" s="3">
        <f>(A27-INT(A27))*100</f>
        <v>0</v>
      </c>
      <c r="B29" s="165" t="s">
        <v>35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60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43423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86" t="s">
        <v>49</v>
      </c>
      <c r="E34" s="87"/>
      <c r="F34" s="29"/>
      <c r="G34" s="86"/>
      <c r="H34" s="87"/>
      <c r="I34" s="87"/>
      <c r="J34" s="35"/>
    </row>
    <row r="35" spans="1:10" ht="12.75" customHeight="1">
      <c r="A35" s="3"/>
      <c r="B35" s="3"/>
      <c r="C35" s="4"/>
      <c r="D35" s="76" t="s">
        <v>2</v>
      </c>
      <c r="E35" s="76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>
      <c r="A39" s="134">
        <v>1</v>
      </c>
      <c r="B39" s="144" t="s">
        <v>58</v>
      </c>
      <c r="C39" s="145"/>
      <c r="D39" s="146"/>
      <c r="E39" s="146"/>
      <c r="F39" s="147">
        <f>'0001 1001 Pol'!AE555</f>
        <v>0</v>
      </c>
      <c r="G39" s="148">
        <f>'0001 1001 Pol'!AF555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>
      <c r="A40" s="134">
        <v>2</v>
      </c>
      <c r="B40" s="151" t="s">
        <v>45</v>
      </c>
      <c r="C40" s="152" t="s">
        <v>46</v>
      </c>
      <c r="D40" s="153"/>
      <c r="E40" s="153"/>
      <c r="F40" s="154">
        <f>'0001 1001 Pol'!AE555</f>
        <v>0</v>
      </c>
      <c r="G40" s="155">
        <f>'0001 1001 Pol'!AF555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>
      <c r="A41" s="134">
        <v>3</v>
      </c>
      <c r="B41" s="157" t="s">
        <v>43</v>
      </c>
      <c r="C41" s="145" t="s">
        <v>44</v>
      </c>
      <c r="D41" s="146"/>
      <c r="E41" s="146"/>
      <c r="F41" s="158">
        <f>'0001 1001 Pol'!AE555</f>
        <v>0</v>
      </c>
      <c r="G41" s="149">
        <f>'0001 1001 Pol'!AF555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>
      <c r="A42" s="134"/>
      <c r="B42" s="159" t="s">
        <v>59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>
      <c r="B46" s="174" t="s">
        <v>61</v>
      </c>
    </row>
    <row r="48" spans="1:10" ht="25.5" customHeight="1">
      <c r="A48" s="175"/>
      <c r="B48" s="178" t="s">
        <v>17</v>
      </c>
      <c r="C48" s="178" t="s">
        <v>5</v>
      </c>
      <c r="D48" s="179"/>
      <c r="E48" s="179"/>
      <c r="F48" s="180" t="s">
        <v>62</v>
      </c>
      <c r="G48" s="180"/>
      <c r="H48" s="180"/>
      <c r="I48" s="180" t="s">
        <v>29</v>
      </c>
      <c r="J48" s="180" t="s">
        <v>0</v>
      </c>
    </row>
    <row r="49" spans="1:10" ht="25.5" customHeight="1">
      <c r="A49" s="176"/>
      <c r="B49" s="181" t="s">
        <v>63</v>
      </c>
      <c r="C49" s="182" t="s">
        <v>64</v>
      </c>
      <c r="D49" s="183"/>
      <c r="E49" s="183"/>
      <c r="F49" s="188" t="s">
        <v>24</v>
      </c>
      <c r="G49" s="189"/>
      <c r="H49" s="189"/>
      <c r="I49" s="189">
        <f>'0001 1001 Pol'!G8</f>
        <v>0</v>
      </c>
      <c r="J49" s="186" t="str">
        <f>IF(I84=0,"",I49/I84*100)</f>
        <v/>
      </c>
    </row>
    <row r="50" spans="1:10" ht="25.5" customHeight="1">
      <c r="A50" s="176"/>
      <c r="B50" s="181" t="s">
        <v>65</v>
      </c>
      <c r="C50" s="182" t="s">
        <v>66</v>
      </c>
      <c r="D50" s="183"/>
      <c r="E50" s="183"/>
      <c r="F50" s="188" t="s">
        <v>24</v>
      </c>
      <c r="G50" s="189"/>
      <c r="H50" s="189"/>
      <c r="I50" s="189">
        <f>'0001 1001 Pol'!G25</f>
        <v>0</v>
      </c>
      <c r="J50" s="186" t="str">
        <f>IF(I84=0,"",I50/I84*100)</f>
        <v/>
      </c>
    </row>
    <row r="51" spans="1:10" ht="25.5" customHeight="1">
      <c r="A51" s="176"/>
      <c r="B51" s="181" t="s">
        <v>67</v>
      </c>
      <c r="C51" s="182" t="s">
        <v>68</v>
      </c>
      <c r="D51" s="183"/>
      <c r="E51" s="183"/>
      <c r="F51" s="188" t="s">
        <v>24</v>
      </c>
      <c r="G51" s="189"/>
      <c r="H51" s="189"/>
      <c r="I51" s="189">
        <f>'0001 1001 Pol'!G42</f>
        <v>0</v>
      </c>
      <c r="J51" s="186" t="str">
        <f>IF(I84=0,"",I51/I84*100)</f>
        <v/>
      </c>
    </row>
    <row r="52" spans="1:10" ht="25.5" customHeight="1">
      <c r="A52" s="176"/>
      <c r="B52" s="181" t="s">
        <v>69</v>
      </c>
      <c r="C52" s="182" t="s">
        <v>70</v>
      </c>
      <c r="D52" s="183"/>
      <c r="E52" s="183"/>
      <c r="F52" s="188" t="s">
        <v>24</v>
      </c>
      <c r="G52" s="189"/>
      <c r="H52" s="189"/>
      <c r="I52" s="189">
        <f>'0001 1001 Pol'!G49</f>
        <v>0</v>
      </c>
      <c r="J52" s="186" t="str">
        <f>IF(I84=0,"",I52/I84*100)</f>
        <v/>
      </c>
    </row>
    <row r="53" spans="1:10" ht="25.5" customHeight="1">
      <c r="A53" s="176"/>
      <c r="B53" s="181" t="s">
        <v>71</v>
      </c>
      <c r="C53" s="182" t="s">
        <v>72</v>
      </c>
      <c r="D53" s="183"/>
      <c r="E53" s="183"/>
      <c r="F53" s="188" t="s">
        <v>24</v>
      </c>
      <c r="G53" s="189"/>
      <c r="H53" s="189"/>
      <c r="I53" s="189">
        <f>'0001 1001 Pol'!G64</f>
        <v>0</v>
      </c>
      <c r="J53" s="186" t="str">
        <f>IF(I84=0,"",I53/I84*100)</f>
        <v/>
      </c>
    </row>
    <row r="54" spans="1:10" ht="25.5" customHeight="1">
      <c r="A54" s="176"/>
      <c r="B54" s="181" t="s">
        <v>73</v>
      </c>
      <c r="C54" s="182" t="s">
        <v>74</v>
      </c>
      <c r="D54" s="183"/>
      <c r="E54" s="183"/>
      <c r="F54" s="188" t="s">
        <v>24</v>
      </c>
      <c r="G54" s="189"/>
      <c r="H54" s="189"/>
      <c r="I54" s="189">
        <f>'0001 1001 Pol'!G75</f>
        <v>0</v>
      </c>
      <c r="J54" s="186" t="str">
        <f>IF(I84=0,"",I54/I84*100)</f>
        <v/>
      </c>
    </row>
    <row r="55" spans="1:10" ht="25.5" customHeight="1">
      <c r="A55" s="176"/>
      <c r="B55" s="181" t="s">
        <v>75</v>
      </c>
      <c r="C55" s="182" t="s">
        <v>76</v>
      </c>
      <c r="D55" s="183"/>
      <c r="E55" s="183"/>
      <c r="F55" s="188" t="s">
        <v>24</v>
      </c>
      <c r="G55" s="189"/>
      <c r="H55" s="189"/>
      <c r="I55" s="189">
        <f>'0001 1001 Pol'!G108</f>
        <v>0</v>
      </c>
      <c r="J55" s="186" t="str">
        <f>IF(I84=0,"",I55/I84*100)</f>
        <v/>
      </c>
    </row>
    <row r="56" spans="1:10" ht="25.5" customHeight="1">
      <c r="A56" s="176"/>
      <c r="B56" s="181" t="s">
        <v>77</v>
      </c>
      <c r="C56" s="182" t="s">
        <v>78</v>
      </c>
      <c r="D56" s="183"/>
      <c r="E56" s="183"/>
      <c r="F56" s="188" t="s">
        <v>24</v>
      </c>
      <c r="G56" s="189"/>
      <c r="H56" s="189"/>
      <c r="I56" s="189">
        <f>'0001 1001 Pol'!G117</f>
        <v>0</v>
      </c>
      <c r="J56" s="186" t="str">
        <f>IF(I84=0,"",I56/I84*100)</f>
        <v/>
      </c>
    </row>
    <row r="57" spans="1:10" ht="25.5" customHeight="1">
      <c r="A57" s="176"/>
      <c r="B57" s="181" t="s">
        <v>79</v>
      </c>
      <c r="C57" s="182" t="s">
        <v>80</v>
      </c>
      <c r="D57" s="183"/>
      <c r="E57" s="183"/>
      <c r="F57" s="188" t="s">
        <v>24</v>
      </c>
      <c r="G57" s="189"/>
      <c r="H57" s="189"/>
      <c r="I57" s="189">
        <f>'0001 1001 Pol'!G160</f>
        <v>0</v>
      </c>
      <c r="J57" s="186" t="str">
        <f>IF(I84=0,"",I57/I84*100)</f>
        <v/>
      </c>
    </row>
    <row r="58" spans="1:10" ht="25.5" customHeight="1">
      <c r="A58" s="176"/>
      <c r="B58" s="181" t="s">
        <v>81</v>
      </c>
      <c r="C58" s="182" t="s">
        <v>82</v>
      </c>
      <c r="D58" s="183"/>
      <c r="E58" s="183"/>
      <c r="F58" s="188" t="s">
        <v>24</v>
      </c>
      <c r="G58" s="189"/>
      <c r="H58" s="189"/>
      <c r="I58" s="189">
        <f>'0001 1001 Pol'!G163</f>
        <v>0</v>
      </c>
      <c r="J58" s="186" t="str">
        <f>IF(I84=0,"",I58/I84*100)</f>
        <v/>
      </c>
    </row>
    <row r="59" spans="1:10" ht="25.5" customHeight="1">
      <c r="A59" s="176"/>
      <c r="B59" s="181" t="s">
        <v>83</v>
      </c>
      <c r="C59" s="182" t="s">
        <v>84</v>
      </c>
      <c r="D59" s="183"/>
      <c r="E59" s="183"/>
      <c r="F59" s="188" t="s">
        <v>24</v>
      </c>
      <c r="G59" s="189"/>
      <c r="H59" s="189"/>
      <c r="I59" s="189">
        <f>'0001 1001 Pol'!G172</f>
        <v>0</v>
      </c>
      <c r="J59" s="186" t="str">
        <f>IF(I84=0,"",I59/I84*100)</f>
        <v/>
      </c>
    </row>
    <row r="60" spans="1:10" ht="25.5" customHeight="1">
      <c r="A60" s="176"/>
      <c r="B60" s="181" t="s">
        <v>85</v>
      </c>
      <c r="C60" s="182" t="s">
        <v>86</v>
      </c>
      <c r="D60" s="183"/>
      <c r="E60" s="183"/>
      <c r="F60" s="188" t="s">
        <v>24</v>
      </c>
      <c r="G60" s="189"/>
      <c r="H60" s="189"/>
      <c r="I60" s="189">
        <f>'0001 1001 Pol'!G201</f>
        <v>0</v>
      </c>
      <c r="J60" s="186" t="str">
        <f>IF(I84=0,"",I60/I84*100)</f>
        <v/>
      </c>
    </row>
    <row r="61" spans="1:10" ht="25.5" customHeight="1">
      <c r="A61" s="176"/>
      <c r="B61" s="181" t="s">
        <v>87</v>
      </c>
      <c r="C61" s="182" t="s">
        <v>88</v>
      </c>
      <c r="D61" s="183"/>
      <c r="E61" s="183"/>
      <c r="F61" s="188" t="s">
        <v>24</v>
      </c>
      <c r="G61" s="189"/>
      <c r="H61" s="189"/>
      <c r="I61" s="189">
        <f>'0001 1001 Pol'!G255</f>
        <v>0</v>
      </c>
      <c r="J61" s="186" t="str">
        <f>IF(I84=0,"",I61/I84*100)</f>
        <v/>
      </c>
    </row>
    <row r="62" spans="1:10" ht="25.5" customHeight="1">
      <c r="A62" s="176"/>
      <c r="B62" s="181" t="s">
        <v>89</v>
      </c>
      <c r="C62" s="182" t="s">
        <v>90</v>
      </c>
      <c r="D62" s="183"/>
      <c r="E62" s="183"/>
      <c r="F62" s="188" t="s">
        <v>24</v>
      </c>
      <c r="G62" s="189"/>
      <c r="H62" s="189"/>
      <c r="I62" s="189">
        <f>'0001 1001 Pol'!G270</f>
        <v>0</v>
      </c>
      <c r="J62" s="186" t="str">
        <f>IF(I84=0,"",I62/I84*100)</f>
        <v/>
      </c>
    </row>
    <row r="63" spans="1:10" ht="25.5" customHeight="1">
      <c r="A63" s="176"/>
      <c r="B63" s="181" t="s">
        <v>91</v>
      </c>
      <c r="C63" s="182" t="s">
        <v>92</v>
      </c>
      <c r="D63" s="183"/>
      <c r="E63" s="183"/>
      <c r="F63" s="188" t="s">
        <v>24</v>
      </c>
      <c r="G63" s="189"/>
      <c r="H63" s="189"/>
      <c r="I63" s="189">
        <f>'0001 1001 Pol'!G287</f>
        <v>0</v>
      </c>
      <c r="J63" s="186" t="str">
        <f>IF(I84=0,"",I63/I84*100)</f>
        <v/>
      </c>
    </row>
    <row r="64" spans="1:10" ht="25.5" customHeight="1">
      <c r="A64" s="176"/>
      <c r="B64" s="181" t="s">
        <v>93</v>
      </c>
      <c r="C64" s="182" t="s">
        <v>94</v>
      </c>
      <c r="D64" s="183"/>
      <c r="E64" s="183"/>
      <c r="F64" s="188" t="s">
        <v>24</v>
      </c>
      <c r="G64" s="189"/>
      <c r="H64" s="189"/>
      <c r="I64" s="189">
        <f>'0001 1001 Pol'!G302</f>
        <v>0</v>
      </c>
      <c r="J64" s="186" t="str">
        <f>IF(I84=0,"",I64/I84*100)</f>
        <v/>
      </c>
    </row>
    <row r="65" spans="1:10" ht="25.5" customHeight="1">
      <c r="A65" s="176"/>
      <c r="B65" s="181" t="s">
        <v>95</v>
      </c>
      <c r="C65" s="182" t="s">
        <v>96</v>
      </c>
      <c r="D65" s="183"/>
      <c r="E65" s="183"/>
      <c r="F65" s="188" t="s">
        <v>24</v>
      </c>
      <c r="G65" s="189"/>
      <c r="H65" s="189"/>
      <c r="I65" s="189">
        <f>'0001 1001 Pol'!G307</f>
        <v>0</v>
      </c>
      <c r="J65" s="186" t="str">
        <f>IF(I84=0,"",I65/I84*100)</f>
        <v/>
      </c>
    </row>
    <row r="66" spans="1:10" ht="25.5" customHeight="1">
      <c r="A66" s="176"/>
      <c r="B66" s="181" t="s">
        <v>97</v>
      </c>
      <c r="C66" s="182" t="s">
        <v>98</v>
      </c>
      <c r="D66" s="183"/>
      <c r="E66" s="183"/>
      <c r="F66" s="188" t="s">
        <v>24</v>
      </c>
      <c r="G66" s="189"/>
      <c r="H66" s="189"/>
      <c r="I66" s="189">
        <f>'0001 1001 Pol'!G336</f>
        <v>0</v>
      </c>
      <c r="J66" s="186" t="str">
        <f>IF(I84=0,"",I66/I84*100)</f>
        <v/>
      </c>
    </row>
    <row r="67" spans="1:10" ht="25.5" customHeight="1">
      <c r="A67" s="176"/>
      <c r="B67" s="181" t="s">
        <v>99</v>
      </c>
      <c r="C67" s="182" t="s">
        <v>100</v>
      </c>
      <c r="D67" s="183"/>
      <c r="E67" s="183"/>
      <c r="F67" s="188" t="s">
        <v>25</v>
      </c>
      <c r="G67" s="189"/>
      <c r="H67" s="189"/>
      <c r="I67" s="189">
        <f>'0001 1001 Pol'!G339</f>
        <v>0</v>
      </c>
      <c r="J67" s="186" t="str">
        <f>IF(I84=0,"",I67/I84*100)</f>
        <v/>
      </c>
    </row>
    <row r="68" spans="1:10" ht="25.5" customHeight="1">
      <c r="A68" s="176"/>
      <c r="B68" s="181" t="s">
        <v>101</v>
      </c>
      <c r="C68" s="182" t="s">
        <v>102</v>
      </c>
      <c r="D68" s="183"/>
      <c r="E68" s="183"/>
      <c r="F68" s="188" t="s">
        <v>25</v>
      </c>
      <c r="G68" s="189"/>
      <c r="H68" s="189"/>
      <c r="I68" s="189">
        <f>'0001 1001 Pol'!G358</f>
        <v>0</v>
      </c>
      <c r="J68" s="186" t="str">
        <f>IF(I84=0,"",I68/I84*100)</f>
        <v/>
      </c>
    </row>
    <row r="69" spans="1:10" ht="25.5" customHeight="1">
      <c r="A69" s="176"/>
      <c r="B69" s="181" t="s">
        <v>103</v>
      </c>
      <c r="C69" s="182" t="s">
        <v>104</v>
      </c>
      <c r="D69" s="183"/>
      <c r="E69" s="183"/>
      <c r="F69" s="188" t="s">
        <v>25</v>
      </c>
      <c r="G69" s="189"/>
      <c r="H69" s="189"/>
      <c r="I69" s="189">
        <f>'0001 1001 Pol'!G373</f>
        <v>0</v>
      </c>
      <c r="J69" s="186" t="str">
        <f>IF(I84=0,"",I69/I84*100)</f>
        <v/>
      </c>
    </row>
    <row r="70" spans="1:10" ht="25.5" customHeight="1">
      <c r="A70" s="176"/>
      <c r="B70" s="181" t="s">
        <v>105</v>
      </c>
      <c r="C70" s="182" t="s">
        <v>106</v>
      </c>
      <c r="D70" s="183"/>
      <c r="E70" s="183"/>
      <c r="F70" s="188" t="s">
        <v>25</v>
      </c>
      <c r="G70" s="189"/>
      <c r="H70" s="189"/>
      <c r="I70" s="189">
        <f>'0001 1001 Pol'!G384</f>
        <v>0</v>
      </c>
      <c r="J70" s="186" t="str">
        <f>IF(I84=0,"",I70/I84*100)</f>
        <v/>
      </c>
    </row>
    <row r="71" spans="1:10" ht="25.5" customHeight="1">
      <c r="A71" s="176"/>
      <c r="B71" s="181" t="s">
        <v>107</v>
      </c>
      <c r="C71" s="182" t="s">
        <v>108</v>
      </c>
      <c r="D71" s="183"/>
      <c r="E71" s="183"/>
      <c r="F71" s="188" t="s">
        <v>25</v>
      </c>
      <c r="G71" s="189"/>
      <c r="H71" s="189"/>
      <c r="I71" s="189">
        <f>'0001 1001 Pol'!G393</f>
        <v>0</v>
      </c>
      <c r="J71" s="186" t="str">
        <f>IF(I84=0,"",I71/I84*100)</f>
        <v/>
      </c>
    </row>
    <row r="72" spans="1:10" ht="25.5" customHeight="1">
      <c r="A72" s="176"/>
      <c r="B72" s="181" t="s">
        <v>109</v>
      </c>
      <c r="C72" s="182" t="s">
        <v>110</v>
      </c>
      <c r="D72" s="183"/>
      <c r="E72" s="183"/>
      <c r="F72" s="188" t="s">
        <v>25</v>
      </c>
      <c r="G72" s="189"/>
      <c r="H72" s="189"/>
      <c r="I72" s="189">
        <f>'0001 1001 Pol'!G400</f>
        <v>0</v>
      </c>
      <c r="J72" s="186" t="str">
        <f>IF(I84=0,"",I72/I84*100)</f>
        <v/>
      </c>
    </row>
    <row r="73" spans="1:10" ht="25.5" customHeight="1">
      <c r="A73" s="176"/>
      <c r="B73" s="181" t="s">
        <v>111</v>
      </c>
      <c r="C73" s="182" t="s">
        <v>112</v>
      </c>
      <c r="D73" s="183"/>
      <c r="E73" s="183"/>
      <c r="F73" s="188" t="s">
        <v>25</v>
      </c>
      <c r="G73" s="189"/>
      <c r="H73" s="189"/>
      <c r="I73" s="189">
        <f>'0001 1001 Pol'!G409</f>
        <v>0</v>
      </c>
      <c r="J73" s="186" t="str">
        <f>IF(I84=0,"",I73/I84*100)</f>
        <v/>
      </c>
    </row>
    <row r="74" spans="1:10" ht="25.5" customHeight="1">
      <c r="A74" s="176"/>
      <c r="B74" s="181" t="s">
        <v>113</v>
      </c>
      <c r="C74" s="182" t="s">
        <v>114</v>
      </c>
      <c r="D74" s="183"/>
      <c r="E74" s="183"/>
      <c r="F74" s="188" t="s">
        <v>25</v>
      </c>
      <c r="G74" s="189"/>
      <c r="H74" s="189"/>
      <c r="I74" s="189">
        <f>'0001 1001 Pol'!G424</f>
        <v>0</v>
      </c>
      <c r="J74" s="186" t="str">
        <f>IF(I84=0,"",I74/I84*100)</f>
        <v/>
      </c>
    </row>
    <row r="75" spans="1:10" ht="25.5" customHeight="1">
      <c r="A75" s="176"/>
      <c r="B75" s="181" t="s">
        <v>115</v>
      </c>
      <c r="C75" s="182" t="s">
        <v>116</v>
      </c>
      <c r="D75" s="183"/>
      <c r="E75" s="183"/>
      <c r="F75" s="188" t="s">
        <v>25</v>
      </c>
      <c r="G75" s="189"/>
      <c r="H75" s="189"/>
      <c r="I75" s="189">
        <f>'0001 1001 Pol'!G435</f>
        <v>0</v>
      </c>
      <c r="J75" s="186" t="str">
        <f>IF(I84=0,"",I75/I84*100)</f>
        <v/>
      </c>
    </row>
    <row r="76" spans="1:10" ht="25.5" customHeight="1">
      <c r="A76" s="176"/>
      <c r="B76" s="181" t="s">
        <v>117</v>
      </c>
      <c r="C76" s="182" t="s">
        <v>118</v>
      </c>
      <c r="D76" s="183"/>
      <c r="E76" s="183"/>
      <c r="F76" s="188" t="s">
        <v>25</v>
      </c>
      <c r="G76" s="189"/>
      <c r="H76" s="189"/>
      <c r="I76" s="189">
        <f>'0001 1001 Pol'!G462</f>
        <v>0</v>
      </c>
      <c r="J76" s="186" t="str">
        <f>IF(I84=0,"",I76/I84*100)</f>
        <v/>
      </c>
    </row>
    <row r="77" spans="1:10" ht="25.5" customHeight="1">
      <c r="A77" s="176"/>
      <c r="B77" s="181" t="s">
        <v>119</v>
      </c>
      <c r="C77" s="182" t="s">
        <v>120</v>
      </c>
      <c r="D77" s="183"/>
      <c r="E77" s="183"/>
      <c r="F77" s="188" t="s">
        <v>25</v>
      </c>
      <c r="G77" s="189"/>
      <c r="H77" s="189"/>
      <c r="I77" s="189">
        <f>'0001 1001 Pol'!G479</f>
        <v>0</v>
      </c>
      <c r="J77" s="186" t="str">
        <f>IF(I84=0,"",I77/I84*100)</f>
        <v/>
      </c>
    </row>
    <row r="78" spans="1:10" ht="25.5" customHeight="1">
      <c r="A78" s="176"/>
      <c r="B78" s="181" t="s">
        <v>121</v>
      </c>
      <c r="C78" s="182" t="s">
        <v>122</v>
      </c>
      <c r="D78" s="183"/>
      <c r="E78" s="183"/>
      <c r="F78" s="188" t="s">
        <v>25</v>
      </c>
      <c r="G78" s="189"/>
      <c r="H78" s="189"/>
      <c r="I78" s="189">
        <f>'0001 1001 Pol'!G492</f>
        <v>0</v>
      </c>
      <c r="J78" s="186" t="str">
        <f>IF(I84=0,"",I78/I84*100)</f>
        <v/>
      </c>
    </row>
    <row r="79" spans="1:10" ht="25.5" customHeight="1">
      <c r="A79" s="176"/>
      <c r="B79" s="181" t="s">
        <v>123</v>
      </c>
      <c r="C79" s="182" t="s">
        <v>124</v>
      </c>
      <c r="D79" s="183"/>
      <c r="E79" s="183"/>
      <c r="F79" s="188" t="s">
        <v>25</v>
      </c>
      <c r="G79" s="189"/>
      <c r="H79" s="189"/>
      <c r="I79" s="189">
        <f>'0001 1001 Pol'!G499</f>
        <v>0</v>
      </c>
      <c r="J79" s="186" t="str">
        <f>IF(I84=0,"",I79/I84*100)</f>
        <v/>
      </c>
    </row>
    <row r="80" spans="1:10" ht="25.5" customHeight="1">
      <c r="A80" s="176"/>
      <c r="B80" s="181" t="s">
        <v>125</v>
      </c>
      <c r="C80" s="182" t="s">
        <v>126</v>
      </c>
      <c r="D80" s="183"/>
      <c r="E80" s="183"/>
      <c r="F80" s="188" t="s">
        <v>25</v>
      </c>
      <c r="G80" s="189"/>
      <c r="H80" s="189"/>
      <c r="I80" s="189">
        <f>'0001 1001 Pol'!G514</f>
        <v>0</v>
      </c>
      <c r="J80" s="186" t="str">
        <f>IF(I84=0,"",I80/I84*100)</f>
        <v/>
      </c>
    </row>
    <row r="81" spans="1:10" ht="25.5" customHeight="1">
      <c r="A81" s="176"/>
      <c r="B81" s="181" t="s">
        <v>127</v>
      </c>
      <c r="C81" s="182" t="s">
        <v>128</v>
      </c>
      <c r="D81" s="183"/>
      <c r="E81" s="183"/>
      <c r="F81" s="188" t="s">
        <v>25</v>
      </c>
      <c r="G81" s="189"/>
      <c r="H81" s="189"/>
      <c r="I81" s="189">
        <f>'0001 1001 Pol'!G519</f>
        <v>0</v>
      </c>
      <c r="J81" s="186" t="str">
        <f>IF(I84=0,"",I81/I84*100)</f>
        <v/>
      </c>
    </row>
    <row r="82" spans="1:10" ht="25.5" customHeight="1">
      <c r="A82" s="176"/>
      <c r="B82" s="181" t="s">
        <v>129</v>
      </c>
      <c r="C82" s="182" t="s">
        <v>130</v>
      </c>
      <c r="D82" s="183"/>
      <c r="E82" s="183"/>
      <c r="F82" s="188" t="s">
        <v>131</v>
      </c>
      <c r="G82" s="189"/>
      <c r="H82" s="189"/>
      <c r="I82" s="189">
        <f>'0001 1001 Pol'!G526</f>
        <v>0</v>
      </c>
      <c r="J82" s="186" t="str">
        <f>IF(I84=0,"",I82/I84*100)</f>
        <v/>
      </c>
    </row>
    <row r="83" spans="1:10" ht="25.5" customHeight="1">
      <c r="A83" s="176"/>
      <c r="B83" s="181" t="s">
        <v>132</v>
      </c>
      <c r="C83" s="182" t="s">
        <v>27</v>
      </c>
      <c r="D83" s="183"/>
      <c r="E83" s="183"/>
      <c r="F83" s="188" t="s">
        <v>132</v>
      </c>
      <c r="G83" s="189"/>
      <c r="H83" s="189"/>
      <c r="I83" s="189">
        <f>'0001 1001 Pol'!G537</f>
        <v>0</v>
      </c>
      <c r="J83" s="186" t="str">
        <f>IF(I84=0,"",I83/I84*100)</f>
        <v/>
      </c>
    </row>
    <row r="84" spans="1:10" ht="25.5" customHeight="1">
      <c r="A84" s="177"/>
      <c r="B84" s="184" t="s">
        <v>1</v>
      </c>
      <c r="C84" s="184"/>
      <c r="D84" s="185"/>
      <c r="E84" s="185"/>
      <c r="F84" s="190"/>
      <c r="G84" s="191"/>
      <c r="H84" s="191"/>
      <c r="I84" s="191">
        <f>SUM(I49:I83)</f>
        <v>0</v>
      </c>
      <c r="J84" s="187">
        <f>SUM(J49:J83)</f>
        <v>0</v>
      </c>
    </row>
    <row r="85" spans="1:10">
      <c r="F85" s="132"/>
      <c r="G85" s="131"/>
      <c r="H85" s="132"/>
      <c r="I85" s="131"/>
      <c r="J85" s="133"/>
    </row>
    <row r="86" spans="1:10">
      <c r="F86" s="132"/>
      <c r="G86" s="131"/>
      <c r="H86" s="132"/>
      <c r="I86" s="131"/>
      <c r="J86" s="133"/>
    </row>
    <row r="87" spans="1:10">
      <c r="F87" s="132"/>
      <c r="G87" s="131"/>
      <c r="H87" s="132"/>
      <c r="I87" s="131"/>
      <c r="J87" s="133"/>
    </row>
  </sheetData>
  <sheetProtection password="C79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80:E80"/>
    <mergeCell ref="C81:E81"/>
    <mergeCell ref="C82:E82"/>
    <mergeCell ref="C83:E83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8" t="s">
        <v>6</v>
      </c>
      <c r="B1" s="98"/>
      <c r="C1" s="99"/>
      <c r="D1" s="98"/>
      <c r="E1" s="98"/>
      <c r="F1" s="98"/>
      <c r="G1" s="98"/>
    </row>
    <row r="2" spans="1:7" ht="24.95" customHeight="1">
      <c r="A2" s="74" t="s">
        <v>7</v>
      </c>
      <c r="B2" s="73"/>
      <c r="C2" s="100"/>
      <c r="D2" s="100"/>
      <c r="E2" s="100"/>
      <c r="F2" s="100"/>
      <c r="G2" s="101"/>
    </row>
    <row r="3" spans="1:7" ht="24.95" customHeight="1">
      <c r="A3" s="74" t="s">
        <v>8</v>
      </c>
      <c r="B3" s="73"/>
      <c r="C3" s="100"/>
      <c r="D3" s="100"/>
      <c r="E3" s="100"/>
      <c r="F3" s="100"/>
      <c r="G3" s="101"/>
    </row>
    <row r="4" spans="1:7" ht="24.95" customHeight="1">
      <c r="A4" s="74" t="s">
        <v>9</v>
      </c>
      <c r="B4" s="73"/>
      <c r="C4" s="100"/>
      <c r="D4" s="100"/>
      <c r="E4" s="100"/>
      <c r="F4" s="100"/>
      <c r="G4" s="101"/>
    </row>
    <row r="5" spans="1:7">
      <c r="B5" s="6"/>
      <c r="C5" s="7"/>
      <c r="D5" s="8"/>
    </row>
  </sheetData>
  <sheetProtection password="C79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4" t="s">
        <v>134</v>
      </c>
      <c r="B1" s="194"/>
      <c r="C1" s="194"/>
      <c r="D1" s="194"/>
      <c r="E1" s="194"/>
      <c r="F1" s="194"/>
      <c r="G1" s="194"/>
      <c r="AG1" t="s">
        <v>135</v>
      </c>
    </row>
    <row r="2" spans="1:60" ht="24.95" customHeight="1">
      <c r="A2" s="195" t="s">
        <v>7</v>
      </c>
      <c r="B2" s="73" t="s">
        <v>50</v>
      </c>
      <c r="C2" s="198" t="s">
        <v>51</v>
      </c>
      <c r="D2" s="196"/>
      <c r="E2" s="196"/>
      <c r="F2" s="196"/>
      <c r="G2" s="197"/>
      <c r="AG2" t="s">
        <v>136</v>
      </c>
    </row>
    <row r="3" spans="1:60" ht="24.95" customHeight="1">
      <c r="A3" s="195" t="s">
        <v>8</v>
      </c>
      <c r="B3" s="73" t="s">
        <v>45</v>
      </c>
      <c r="C3" s="198" t="s">
        <v>46</v>
      </c>
      <c r="D3" s="196"/>
      <c r="E3" s="196"/>
      <c r="F3" s="196"/>
      <c r="G3" s="197"/>
      <c r="AC3" s="130" t="s">
        <v>136</v>
      </c>
      <c r="AG3" t="s">
        <v>137</v>
      </c>
    </row>
    <row r="4" spans="1:60" ht="24.95" customHeight="1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138</v>
      </c>
    </row>
    <row r="5" spans="1:60">
      <c r="D5" s="193"/>
    </row>
    <row r="6" spans="1:60" ht="38.25">
      <c r="A6" s="205" t="s">
        <v>139</v>
      </c>
      <c r="B6" s="207" t="s">
        <v>140</v>
      </c>
      <c r="C6" s="207" t="s">
        <v>141</v>
      </c>
      <c r="D6" s="206" t="s">
        <v>142</v>
      </c>
      <c r="E6" s="205" t="s">
        <v>143</v>
      </c>
      <c r="F6" s="204" t="s">
        <v>144</v>
      </c>
      <c r="G6" s="205" t="s">
        <v>29</v>
      </c>
      <c r="H6" s="208" t="s">
        <v>30</v>
      </c>
      <c r="I6" s="208" t="s">
        <v>145</v>
      </c>
      <c r="J6" s="208" t="s">
        <v>31</v>
      </c>
      <c r="K6" s="208" t="s">
        <v>146</v>
      </c>
      <c r="L6" s="208" t="s">
        <v>147</v>
      </c>
      <c r="M6" s="208" t="s">
        <v>148</v>
      </c>
      <c r="N6" s="208" t="s">
        <v>149</v>
      </c>
      <c r="O6" s="208" t="s">
        <v>150</v>
      </c>
      <c r="P6" s="208" t="s">
        <v>151</v>
      </c>
      <c r="Q6" s="208" t="s">
        <v>152</v>
      </c>
      <c r="R6" s="208" t="s">
        <v>153</v>
      </c>
      <c r="S6" s="208" t="s">
        <v>154</v>
      </c>
      <c r="T6" s="208" t="s">
        <v>155</v>
      </c>
      <c r="U6" s="208" t="s">
        <v>156</v>
      </c>
      <c r="V6" s="208" t="s">
        <v>157</v>
      </c>
      <c r="W6" s="208" t="s">
        <v>158</v>
      </c>
    </row>
    <row r="7" spans="1:60" hidden="1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>
      <c r="A8" s="220" t="s">
        <v>159</v>
      </c>
      <c r="B8" s="221" t="s">
        <v>63</v>
      </c>
      <c r="C8" s="237" t="s">
        <v>64</v>
      </c>
      <c r="D8" s="222"/>
      <c r="E8" s="223"/>
      <c r="F8" s="224"/>
      <c r="G8" s="224">
        <f>SUMIF(AG9:AG24,"&lt;&gt;NOR",G9:G24)</f>
        <v>0</v>
      </c>
      <c r="H8" s="224"/>
      <c r="I8" s="224">
        <f>SUM(I9:I24)</f>
        <v>0</v>
      </c>
      <c r="J8" s="224"/>
      <c r="K8" s="224">
        <f>SUM(K9:K24)</f>
        <v>0</v>
      </c>
      <c r="L8" s="224"/>
      <c r="M8" s="224">
        <f>SUM(M9:M24)</f>
        <v>0</v>
      </c>
      <c r="N8" s="224"/>
      <c r="O8" s="224">
        <f>SUM(O9:O24)</f>
        <v>0</v>
      </c>
      <c r="P8" s="224"/>
      <c r="Q8" s="224">
        <f>SUM(Q9:Q24)</f>
        <v>0</v>
      </c>
      <c r="R8" s="224"/>
      <c r="S8" s="224"/>
      <c r="T8" s="225"/>
      <c r="U8" s="219"/>
      <c r="V8" s="219">
        <f>SUM(V9:V24)</f>
        <v>0</v>
      </c>
      <c r="W8" s="219"/>
      <c r="AG8" t="s">
        <v>160</v>
      </c>
    </row>
    <row r="9" spans="1:60" outlineLevel="1">
      <c r="A9" s="226">
        <v>1</v>
      </c>
      <c r="B9" s="227" t="s">
        <v>161</v>
      </c>
      <c r="C9" s="238" t="s">
        <v>162</v>
      </c>
      <c r="D9" s="228" t="s">
        <v>163</v>
      </c>
      <c r="E9" s="229">
        <v>26.884700000000002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164</v>
      </c>
      <c r="T9" s="232" t="s">
        <v>164</v>
      </c>
      <c r="U9" s="218">
        <v>0</v>
      </c>
      <c r="V9" s="218">
        <f>ROUND(E9*U9,2)</f>
        <v>0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165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>
      <c r="A10" s="216"/>
      <c r="B10" s="217"/>
      <c r="C10" s="239"/>
      <c r="D10" s="234"/>
      <c r="E10" s="234"/>
      <c r="F10" s="234"/>
      <c r="G10" s="234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166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>
      <c r="A11" s="226">
        <v>2</v>
      </c>
      <c r="B11" s="227" t="s">
        <v>167</v>
      </c>
      <c r="C11" s="238" t="s">
        <v>168</v>
      </c>
      <c r="D11" s="228" t="s">
        <v>163</v>
      </c>
      <c r="E11" s="229">
        <v>4.8321000000000005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 t="s">
        <v>164</v>
      </c>
      <c r="T11" s="232" t="s">
        <v>164</v>
      </c>
      <c r="U11" s="218">
        <v>0</v>
      </c>
      <c r="V11" s="218">
        <f>ROUND(E11*U11,2)</f>
        <v>0</v>
      </c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169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>
      <c r="A12" s="216"/>
      <c r="B12" s="217"/>
      <c r="C12" s="239"/>
      <c r="D12" s="234"/>
      <c r="E12" s="234"/>
      <c r="F12" s="234"/>
      <c r="G12" s="234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166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>
      <c r="A13" s="226">
        <v>3</v>
      </c>
      <c r="B13" s="227" t="s">
        <v>170</v>
      </c>
      <c r="C13" s="238" t="s">
        <v>171</v>
      </c>
      <c r="D13" s="228" t="s">
        <v>163</v>
      </c>
      <c r="E13" s="229">
        <v>63.546000000000006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172</v>
      </c>
      <c r="T13" s="232" t="s">
        <v>172</v>
      </c>
      <c r="U13" s="218">
        <v>0</v>
      </c>
      <c r="V13" s="218">
        <f>ROUND(E13*U13,2)</f>
        <v>0</v>
      </c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169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>
      <c r="A14" s="216"/>
      <c r="B14" s="217"/>
      <c r="C14" s="239"/>
      <c r="D14" s="234"/>
      <c r="E14" s="234"/>
      <c r="F14" s="234"/>
      <c r="G14" s="234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166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>
      <c r="A15" s="226">
        <v>4</v>
      </c>
      <c r="B15" s="227" t="s">
        <v>173</v>
      </c>
      <c r="C15" s="238" t="s">
        <v>174</v>
      </c>
      <c r="D15" s="228" t="s">
        <v>163</v>
      </c>
      <c r="E15" s="229">
        <v>63.546000000000006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175</v>
      </c>
      <c r="T15" s="232" t="s">
        <v>175</v>
      </c>
      <c r="U15" s="218">
        <v>0</v>
      </c>
      <c r="V15" s="218">
        <f>ROUND(E15*U15,2)</f>
        <v>0</v>
      </c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169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>
      <c r="A16" s="216"/>
      <c r="B16" s="217"/>
      <c r="C16" s="239"/>
      <c r="D16" s="234"/>
      <c r="E16" s="234"/>
      <c r="F16" s="234"/>
      <c r="G16" s="234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166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>
      <c r="A17" s="226">
        <v>5</v>
      </c>
      <c r="B17" s="227" t="s">
        <v>176</v>
      </c>
      <c r="C17" s="238" t="s">
        <v>177</v>
      </c>
      <c r="D17" s="228" t="s">
        <v>163</v>
      </c>
      <c r="E17" s="229">
        <v>68.378100000000003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164</v>
      </c>
      <c r="T17" s="232" t="s">
        <v>164</v>
      </c>
      <c r="U17" s="218">
        <v>0</v>
      </c>
      <c r="V17" s="218">
        <f>ROUND(E17*U17,2)</f>
        <v>0</v>
      </c>
      <c r="W17" s="21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169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>
      <c r="A18" s="216"/>
      <c r="B18" s="217"/>
      <c r="C18" s="239"/>
      <c r="D18" s="234"/>
      <c r="E18" s="234"/>
      <c r="F18" s="234"/>
      <c r="G18" s="234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166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>
      <c r="A19" s="226">
        <v>6</v>
      </c>
      <c r="B19" s="227" t="s">
        <v>178</v>
      </c>
      <c r="C19" s="238" t="s">
        <v>179</v>
      </c>
      <c r="D19" s="228" t="s">
        <v>163</v>
      </c>
      <c r="E19" s="229">
        <v>615.40290000000005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 t="s">
        <v>164</v>
      </c>
      <c r="T19" s="232" t="s">
        <v>164</v>
      </c>
      <c r="U19" s="218">
        <v>0</v>
      </c>
      <c r="V19" s="218">
        <f>ROUND(E19*U19,2)</f>
        <v>0</v>
      </c>
      <c r="W19" s="21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169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>
      <c r="A20" s="216"/>
      <c r="B20" s="217"/>
      <c r="C20" s="239"/>
      <c r="D20" s="234"/>
      <c r="E20" s="234"/>
      <c r="F20" s="234"/>
      <c r="G20" s="234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166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>
      <c r="A21" s="226">
        <v>7</v>
      </c>
      <c r="B21" s="227" t="s">
        <v>180</v>
      </c>
      <c r="C21" s="238" t="s">
        <v>181</v>
      </c>
      <c r="D21" s="228" t="s">
        <v>163</v>
      </c>
      <c r="E21" s="229">
        <v>68.378100000000003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 t="s">
        <v>182</v>
      </c>
      <c r="T21" s="232" t="s">
        <v>182</v>
      </c>
      <c r="U21" s="218">
        <v>0</v>
      </c>
      <c r="V21" s="218">
        <f>ROUND(E21*U21,2)</f>
        <v>0</v>
      </c>
      <c r="W21" s="218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165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>
      <c r="A22" s="216"/>
      <c r="B22" s="217"/>
      <c r="C22" s="239"/>
      <c r="D22" s="234"/>
      <c r="E22" s="234"/>
      <c r="F22" s="234"/>
      <c r="G22" s="234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166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>
      <c r="A23" s="226">
        <v>8</v>
      </c>
      <c r="B23" s="227" t="s">
        <v>183</v>
      </c>
      <c r="C23" s="238" t="s">
        <v>184</v>
      </c>
      <c r="D23" s="228" t="s">
        <v>185</v>
      </c>
      <c r="E23" s="229">
        <v>60.52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 t="s">
        <v>164</v>
      </c>
      <c r="T23" s="232" t="s">
        <v>164</v>
      </c>
      <c r="U23" s="218">
        <v>0</v>
      </c>
      <c r="V23" s="218">
        <f>ROUND(E23*U23,2)</f>
        <v>0</v>
      </c>
      <c r="W23" s="21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169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>
      <c r="A24" s="216"/>
      <c r="B24" s="217"/>
      <c r="C24" s="239"/>
      <c r="D24" s="234"/>
      <c r="E24" s="234"/>
      <c r="F24" s="234"/>
      <c r="G24" s="234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166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>
      <c r="A25" s="220" t="s">
        <v>159</v>
      </c>
      <c r="B25" s="221" t="s">
        <v>65</v>
      </c>
      <c r="C25" s="237" t="s">
        <v>66</v>
      </c>
      <c r="D25" s="222"/>
      <c r="E25" s="223"/>
      <c r="F25" s="224"/>
      <c r="G25" s="224">
        <f>SUMIF(AG26:AG41,"&lt;&gt;NOR",G26:G41)</f>
        <v>0</v>
      </c>
      <c r="H25" s="224"/>
      <c r="I25" s="224">
        <f>SUM(I26:I41)</f>
        <v>0</v>
      </c>
      <c r="J25" s="224"/>
      <c r="K25" s="224">
        <f>SUM(K26:K41)</f>
        <v>0</v>
      </c>
      <c r="L25" s="224"/>
      <c r="M25" s="224">
        <f>SUM(M26:M41)</f>
        <v>0</v>
      </c>
      <c r="N25" s="224"/>
      <c r="O25" s="224">
        <f>SUM(O26:O41)</f>
        <v>1.6</v>
      </c>
      <c r="P25" s="224"/>
      <c r="Q25" s="224">
        <f>SUM(Q26:Q41)</f>
        <v>0</v>
      </c>
      <c r="R25" s="224"/>
      <c r="S25" s="224"/>
      <c r="T25" s="225"/>
      <c r="U25" s="219"/>
      <c r="V25" s="219">
        <f>SUM(V26:V41)</f>
        <v>0</v>
      </c>
      <c r="W25" s="219"/>
      <c r="AG25" t="s">
        <v>160</v>
      </c>
    </row>
    <row r="26" spans="1:60" outlineLevel="1">
      <c r="A26" s="226">
        <v>9</v>
      </c>
      <c r="B26" s="227" t="s">
        <v>186</v>
      </c>
      <c r="C26" s="238" t="s">
        <v>187</v>
      </c>
      <c r="D26" s="228" t="s">
        <v>188</v>
      </c>
      <c r="E26" s="229">
        <v>11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 t="s">
        <v>189</v>
      </c>
      <c r="T26" s="232" t="s">
        <v>190</v>
      </c>
      <c r="U26" s="218">
        <v>0</v>
      </c>
      <c r="V26" s="218">
        <f>ROUND(E26*U26,2)</f>
        <v>0</v>
      </c>
      <c r="W26" s="21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169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>
      <c r="A27" s="216"/>
      <c r="B27" s="217"/>
      <c r="C27" s="239"/>
      <c r="D27" s="234"/>
      <c r="E27" s="234"/>
      <c r="F27" s="234"/>
      <c r="G27" s="234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166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>
      <c r="A28" s="226">
        <v>10</v>
      </c>
      <c r="B28" s="227" t="s">
        <v>191</v>
      </c>
      <c r="C28" s="238" t="s">
        <v>192</v>
      </c>
      <c r="D28" s="228" t="s">
        <v>193</v>
      </c>
      <c r="E28" s="229">
        <v>23.32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 t="s">
        <v>189</v>
      </c>
      <c r="T28" s="232" t="s">
        <v>190</v>
      </c>
      <c r="U28" s="218">
        <v>0</v>
      </c>
      <c r="V28" s="218">
        <f>ROUND(E28*U28,2)</f>
        <v>0</v>
      </c>
      <c r="W28" s="218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194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>
      <c r="A29" s="216"/>
      <c r="B29" s="217"/>
      <c r="C29" s="239"/>
      <c r="D29" s="234"/>
      <c r="E29" s="234"/>
      <c r="F29" s="234"/>
      <c r="G29" s="234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166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>
      <c r="A30" s="226">
        <v>11</v>
      </c>
      <c r="B30" s="227" t="s">
        <v>195</v>
      </c>
      <c r="C30" s="238" t="s">
        <v>196</v>
      </c>
      <c r="D30" s="228" t="s">
        <v>188</v>
      </c>
      <c r="E30" s="229">
        <v>11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31">
        <v>0.125</v>
      </c>
      <c r="O30" s="231">
        <f>ROUND(E30*N30,2)</f>
        <v>1.38</v>
      </c>
      <c r="P30" s="231">
        <v>0</v>
      </c>
      <c r="Q30" s="231">
        <f>ROUND(E30*P30,2)</f>
        <v>0</v>
      </c>
      <c r="R30" s="231"/>
      <c r="S30" s="231" t="s">
        <v>164</v>
      </c>
      <c r="T30" s="232" t="s">
        <v>164</v>
      </c>
      <c r="U30" s="218">
        <v>0</v>
      </c>
      <c r="V30" s="218">
        <f>ROUND(E30*U30,2)</f>
        <v>0</v>
      </c>
      <c r="W30" s="218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169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>
      <c r="A31" s="216"/>
      <c r="B31" s="217"/>
      <c r="C31" s="239"/>
      <c r="D31" s="234"/>
      <c r="E31" s="234"/>
      <c r="F31" s="234"/>
      <c r="G31" s="234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166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>
      <c r="A32" s="226">
        <v>12</v>
      </c>
      <c r="B32" s="227" t="s">
        <v>197</v>
      </c>
      <c r="C32" s="238" t="s">
        <v>198</v>
      </c>
      <c r="D32" s="228" t="s">
        <v>188</v>
      </c>
      <c r="E32" s="229">
        <v>1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 t="s">
        <v>164</v>
      </c>
      <c r="T32" s="232" t="s">
        <v>164</v>
      </c>
      <c r="U32" s="218">
        <v>0</v>
      </c>
      <c r="V32" s="218">
        <f>ROUND(E32*U32,2)</f>
        <v>0</v>
      </c>
      <c r="W32" s="218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194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>
      <c r="A33" s="216"/>
      <c r="B33" s="217"/>
      <c r="C33" s="239"/>
      <c r="D33" s="234"/>
      <c r="E33" s="234"/>
      <c r="F33" s="234"/>
      <c r="G33" s="234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166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>
      <c r="A34" s="226">
        <v>13</v>
      </c>
      <c r="B34" s="227" t="s">
        <v>199</v>
      </c>
      <c r="C34" s="238" t="s">
        <v>200</v>
      </c>
      <c r="D34" s="228" t="s">
        <v>193</v>
      </c>
      <c r="E34" s="229">
        <v>11.13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31">
        <v>2.4800000000000004E-3</v>
      </c>
      <c r="O34" s="231">
        <f>ROUND(E34*N34,2)</f>
        <v>0.03</v>
      </c>
      <c r="P34" s="231">
        <v>0</v>
      </c>
      <c r="Q34" s="231">
        <f>ROUND(E34*P34,2)</f>
        <v>0</v>
      </c>
      <c r="R34" s="231" t="s">
        <v>201</v>
      </c>
      <c r="S34" s="231" t="s">
        <v>202</v>
      </c>
      <c r="T34" s="232" t="s">
        <v>202</v>
      </c>
      <c r="U34" s="218">
        <v>0</v>
      </c>
      <c r="V34" s="218">
        <f>ROUND(E34*U34,2)</f>
        <v>0</v>
      </c>
      <c r="W34" s="218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203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>
      <c r="A35" s="216"/>
      <c r="B35" s="217"/>
      <c r="C35" s="239"/>
      <c r="D35" s="234"/>
      <c r="E35" s="234"/>
      <c r="F35" s="234"/>
      <c r="G35" s="234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166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>
      <c r="A36" s="226">
        <v>14</v>
      </c>
      <c r="B36" s="227" t="s">
        <v>204</v>
      </c>
      <c r="C36" s="238" t="s">
        <v>205</v>
      </c>
      <c r="D36" s="228" t="s">
        <v>188</v>
      </c>
      <c r="E36" s="229">
        <v>1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31">
        <v>0.08</v>
      </c>
      <c r="O36" s="231">
        <f>ROUND(E36*N36,2)</f>
        <v>0.08</v>
      </c>
      <c r="P36" s="231">
        <v>0</v>
      </c>
      <c r="Q36" s="231">
        <f>ROUND(E36*P36,2)</f>
        <v>0</v>
      </c>
      <c r="R36" s="231"/>
      <c r="S36" s="231" t="s">
        <v>189</v>
      </c>
      <c r="T36" s="232" t="s">
        <v>190</v>
      </c>
      <c r="U36" s="218">
        <v>0</v>
      </c>
      <c r="V36" s="218">
        <f>ROUND(E36*U36,2)</f>
        <v>0</v>
      </c>
      <c r="W36" s="218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203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>
      <c r="A37" s="216"/>
      <c r="B37" s="217"/>
      <c r="C37" s="239"/>
      <c r="D37" s="234"/>
      <c r="E37" s="234"/>
      <c r="F37" s="234"/>
      <c r="G37" s="234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166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>
      <c r="A38" s="226">
        <v>15</v>
      </c>
      <c r="B38" s="227" t="s">
        <v>206</v>
      </c>
      <c r="C38" s="238" t="s">
        <v>207</v>
      </c>
      <c r="D38" s="228" t="s">
        <v>188</v>
      </c>
      <c r="E38" s="229">
        <v>11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21</v>
      </c>
      <c r="M38" s="231">
        <f>G38*(1+L38/100)</f>
        <v>0</v>
      </c>
      <c r="N38" s="231">
        <v>9.4800000000000006E-3</v>
      </c>
      <c r="O38" s="231">
        <f>ROUND(E38*N38,2)</f>
        <v>0.1</v>
      </c>
      <c r="P38" s="231">
        <v>0</v>
      </c>
      <c r="Q38" s="231">
        <f>ROUND(E38*P38,2)</f>
        <v>0</v>
      </c>
      <c r="R38" s="231" t="s">
        <v>201</v>
      </c>
      <c r="S38" s="231" t="s">
        <v>164</v>
      </c>
      <c r="T38" s="232" t="s">
        <v>164</v>
      </c>
      <c r="U38" s="218">
        <v>0</v>
      </c>
      <c r="V38" s="218">
        <f>ROUND(E38*U38,2)</f>
        <v>0</v>
      </c>
      <c r="W38" s="218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203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>
      <c r="A39" s="216"/>
      <c r="B39" s="217"/>
      <c r="C39" s="239"/>
      <c r="D39" s="234"/>
      <c r="E39" s="234"/>
      <c r="F39" s="234"/>
      <c r="G39" s="234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166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>
      <c r="A40" s="226">
        <v>16</v>
      </c>
      <c r="B40" s="227" t="s">
        <v>208</v>
      </c>
      <c r="C40" s="238" t="s">
        <v>209</v>
      </c>
      <c r="D40" s="228" t="s">
        <v>188</v>
      </c>
      <c r="E40" s="229">
        <v>55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31">
        <v>1.5000000000000001E-4</v>
      </c>
      <c r="O40" s="231">
        <f>ROUND(E40*N40,2)</f>
        <v>0.01</v>
      </c>
      <c r="P40" s="231">
        <v>0</v>
      </c>
      <c r="Q40" s="231">
        <f>ROUND(E40*P40,2)</f>
        <v>0</v>
      </c>
      <c r="R40" s="231" t="s">
        <v>201</v>
      </c>
      <c r="S40" s="231" t="s">
        <v>164</v>
      </c>
      <c r="T40" s="232" t="s">
        <v>164</v>
      </c>
      <c r="U40" s="218">
        <v>0</v>
      </c>
      <c r="V40" s="218">
        <f>ROUND(E40*U40,2)</f>
        <v>0</v>
      </c>
      <c r="W40" s="218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203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>
      <c r="A41" s="216"/>
      <c r="B41" s="217"/>
      <c r="C41" s="239"/>
      <c r="D41" s="234"/>
      <c r="E41" s="234"/>
      <c r="F41" s="234"/>
      <c r="G41" s="234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166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>
      <c r="A42" s="220" t="s">
        <v>159</v>
      </c>
      <c r="B42" s="221" t="s">
        <v>67</v>
      </c>
      <c r="C42" s="237" t="s">
        <v>68</v>
      </c>
      <c r="D42" s="222"/>
      <c r="E42" s="223"/>
      <c r="F42" s="224"/>
      <c r="G42" s="224">
        <f>SUMIF(AG43:AG48,"&lt;&gt;NOR",G43:G48)</f>
        <v>0</v>
      </c>
      <c r="H42" s="224"/>
      <c r="I42" s="224">
        <f>SUM(I43:I48)</f>
        <v>0</v>
      </c>
      <c r="J42" s="224"/>
      <c r="K42" s="224">
        <f>SUM(K43:K48)</f>
        <v>0</v>
      </c>
      <c r="L42" s="224"/>
      <c r="M42" s="224">
        <f>SUM(M43:M48)</f>
        <v>0</v>
      </c>
      <c r="N42" s="224"/>
      <c r="O42" s="224">
        <f>SUM(O43:O48)</f>
        <v>48.08</v>
      </c>
      <c r="P42" s="224"/>
      <c r="Q42" s="224">
        <f>SUM(Q43:Q48)</f>
        <v>0</v>
      </c>
      <c r="R42" s="224"/>
      <c r="S42" s="224"/>
      <c r="T42" s="225"/>
      <c r="U42" s="219"/>
      <c r="V42" s="219">
        <f>SUM(V43:V48)</f>
        <v>0</v>
      </c>
      <c r="W42" s="219"/>
      <c r="AG42" t="s">
        <v>160</v>
      </c>
    </row>
    <row r="43" spans="1:60" outlineLevel="1">
      <c r="A43" s="226">
        <v>17</v>
      </c>
      <c r="B43" s="227" t="s">
        <v>210</v>
      </c>
      <c r="C43" s="238" t="s">
        <v>211</v>
      </c>
      <c r="D43" s="228" t="s">
        <v>163</v>
      </c>
      <c r="E43" s="229">
        <v>30.049800000000001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 t="s">
        <v>164</v>
      </c>
      <c r="T43" s="232" t="s">
        <v>164</v>
      </c>
      <c r="U43" s="218">
        <v>0</v>
      </c>
      <c r="V43" s="218">
        <f>ROUND(E43*U43,2)</f>
        <v>0</v>
      </c>
      <c r="W43" s="218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169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>
      <c r="A44" s="216"/>
      <c r="B44" s="217"/>
      <c r="C44" s="239"/>
      <c r="D44" s="234"/>
      <c r="E44" s="234"/>
      <c r="F44" s="234"/>
      <c r="G44" s="234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166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>
      <c r="A45" s="226">
        <v>18</v>
      </c>
      <c r="B45" s="227" t="s">
        <v>212</v>
      </c>
      <c r="C45" s="238" t="s">
        <v>213</v>
      </c>
      <c r="D45" s="228" t="s">
        <v>185</v>
      </c>
      <c r="E45" s="229">
        <v>60.52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31">
        <v>0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 t="s">
        <v>164</v>
      </c>
      <c r="T45" s="232" t="s">
        <v>164</v>
      </c>
      <c r="U45" s="218">
        <v>0</v>
      </c>
      <c r="V45" s="218">
        <f>ROUND(E45*U45,2)</f>
        <v>0</v>
      </c>
      <c r="W45" s="218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169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>
      <c r="A46" s="216"/>
      <c r="B46" s="217"/>
      <c r="C46" s="239"/>
      <c r="D46" s="234"/>
      <c r="E46" s="234"/>
      <c r="F46" s="234"/>
      <c r="G46" s="234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166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>
      <c r="A47" s="226">
        <v>19</v>
      </c>
      <c r="B47" s="227" t="s">
        <v>214</v>
      </c>
      <c r="C47" s="238" t="s">
        <v>215</v>
      </c>
      <c r="D47" s="228" t="s">
        <v>216</v>
      </c>
      <c r="E47" s="229">
        <v>48.079700000000003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21</v>
      </c>
      <c r="M47" s="231">
        <f>G47*(1+L47/100)</f>
        <v>0</v>
      </c>
      <c r="N47" s="231">
        <v>1</v>
      </c>
      <c r="O47" s="231">
        <f>ROUND(E47*N47,2)</f>
        <v>48.08</v>
      </c>
      <c r="P47" s="231">
        <v>0</v>
      </c>
      <c r="Q47" s="231">
        <f>ROUND(E47*P47,2)</f>
        <v>0</v>
      </c>
      <c r="R47" s="231" t="s">
        <v>201</v>
      </c>
      <c r="S47" s="231" t="s">
        <v>164</v>
      </c>
      <c r="T47" s="232" t="s">
        <v>164</v>
      </c>
      <c r="U47" s="218">
        <v>0</v>
      </c>
      <c r="V47" s="218">
        <f>ROUND(E47*U47,2)</f>
        <v>0</v>
      </c>
      <c r="W47" s="218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203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>
      <c r="A48" s="216"/>
      <c r="B48" s="217"/>
      <c r="C48" s="239"/>
      <c r="D48" s="234"/>
      <c r="E48" s="234"/>
      <c r="F48" s="234"/>
      <c r="G48" s="234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166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>
      <c r="A49" s="220" t="s">
        <v>159</v>
      </c>
      <c r="B49" s="221" t="s">
        <v>69</v>
      </c>
      <c r="C49" s="237" t="s">
        <v>70</v>
      </c>
      <c r="D49" s="222"/>
      <c r="E49" s="223"/>
      <c r="F49" s="224"/>
      <c r="G49" s="224">
        <f>SUMIF(AG50:AG63,"&lt;&gt;NOR",G50:G63)</f>
        <v>0</v>
      </c>
      <c r="H49" s="224"/>
      <c r="I49" s="224">
        <f>SUM(I50:I63)</f>
        <v>0</v>
      </c>
      <c r="J49" s="224"/>
      <c r="K49" s="224">
        <f>SUM(K50:K63)</f>
        <v>0</v>
      </c>
      <c r="L49" s="224"/>
      <c r="M49" s="224">
        <f>SUM(M50:M63)</f>
        <v>0</v>
      </c>
      <c r="N49" s="224"/>
      <c r="O49" s="224">
        <f>SUM(O50:O63)</f>
        <v>33.229999999999997</v>
      </c>
      <c r="P49" s="224"/>
      <c r="Q49" s="224">
        <f>SUM(Q50:Q63)</f>
        <v>0</v>
      </c>
      <c r="R49" s="224"/>
      <c r="S49" s="224"/>
      <c r="T49" s="225"/>
      <c r="U49" s="219"/>
      <c r="V49" s="219">
        <f>SUM(V50:V63)</f>
        <v>0</v>
      </c>
      <c r="W49" s="219"/>
      <c r="AG49" t="s">
        <v>160</v>
      </c>
    </row>
    <row r="50" spans="1:60" outlineLevel="1">
      <c r="A50" s="226">
        <v>20</v>
      </c>
      <c r="B50" s="227" t="s">
        <v>217</v>
      </c>
      <c r="C50" s="238" t="s">
        <v>218</v>
      </c>
      <c r="D50" s="228" t="s">
        <v>185</v>
      </c>
      <c r="E50" s="229">
        <v>76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21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 t="s">
        <v>164</v>
      </c>
      <c r="T50" s="232" t="s">
        <v>164</v>
      </c>
      <c r="U50" s="218">
        <v>0</v>
      </c>
      <c r="V50" s="218">
        <f>ROUND(E50*U50,2)</f>
        <v>0</v>
      </c>
      <c r="W50" s="218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169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>
      <c r="A51" s="216"/>
      <c r="B51" s="217"/>
      <c r="C51" s="239"/>
      <c r="D51" s="234"/>
      <c r="E51" s="234"/>
      <c r="F51" s="234"/>
      <c r="G51" s="234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166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>
      <c r="A52" s="226">
        <v>21</v>
      </c>
      <c r="B52" s="227" t="s">
        <v>219</v>
      </c>
      <c r="C52" s="238" t="s">
        <v>220</v>
      </c>
      <c r="D52" s="228" t="s">
        <v>163</v>
      </c>
      <c r="E52" s="229">
        <v>15.200000000000001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164</v>
      </c>
      <c r="T52" s="232" t="s">
        <v>164</v>
      </c>
      <c r="U52" s="218">
        <v>0</v>
      </c>
      <c r="V52" s="218">
        <f>ROUND(E52*U52,2)</f>
        <v>0</v>
      </c>
      <c r="W52" s="218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169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>
      <c r="A53" s="216"/>
      <c r="B53" s="217"/>
      <c r="C53" s="239"/>
      <c r="D53" s="234"/>
      <c r="E53" s="234"/>
      <c r="F53" s="234"/>
      <c r="G53" s="234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166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>
      <c r="A54" s="226">
        <v>22</v>
      </c>
      <c r="B54" s="227" t="s">
        <v>221</v>
      </c>
      <c r="C54" s="238" t="s">
        <v>222</v>
      </c>
      <c r="D54" s="228" t="s">
        <v>185</v>
      </c>
      <c r="E54" s="229">
        <v>76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21</v>
      </c>
      <c r="M54" s="231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 t="s">
        <v>164</v>
      </c>
      <c r="T54" s="232" t="s">
        <v>164</v>
      </c>
      <c r="U54" s="218">
        <v>0</v>
      </c>
      <c r="V54" s="218">
        <f>ROUND(E54*U54,2)</f>
        <v>0</v>
      </c>
      <c r="W54" s="218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169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>
      <c r="A55" s="216"/>
      <c r="B55" s="217"/>
      <c r="C55" s="239"/>
      <c r="D55" s="234"/>
      <c r="E55" s="234"/>
      <c r="F55" s="234"/>
      <c r="G55" s="234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166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>
      <c r="A56" s="226">
        <v>23</v>
      </c>
      <c r="B56" s="227" t="s">
        <v>223</v>
      </c>
      <c r="C56" s="238" t="s">
        <v>224</v>
      </c>
      <c r="D56" s="228" t="s">
        <v>185</v>
      </c>
      <c r="E56" s="229">
        <v>76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21</v>
      </c>
      <c r="M56" s="231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 t="s">
        <v>164</v>
      </c>
      <c r="T56" s="232" t="s">
        <v>164</v>
      </c>
      <c r="U56" s="218">
        <v>0</v>
      </c>
      <c r="V56" s="218">
        <f>ROUND(E56*U56,2)</f>
        <v>0</v>
      </c>
      <c r="W56" s="218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169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>
      <c r="A57" s="216"/>
      <c r="B57" s="217"/>
      <c r="C57" s="239"/>
      <c r="D57" s="234"/>
      <c r="E57" s="234"/>
      <c r="F57" s="234"/>
      <c r="G57" s="234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166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>
      <c r="A58" s="226">
        <v>24</v>
      </c>
      <c r="B58" s="227" t="s">
        <v>225</v>
      </c>
      <c r="C58" s="238" t="s">
        <v>226</v>
      </c>
      <c r="D58" s="228" t="s">
        <v>163</v>
      </c>
      <c r="E58" s="229">
        <v>15.200000000000001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21</v>
      </c>
      <c r="M58" s="231">
        <f>G58*(1+L58/100)</f>
        <v>0</v>
      </c>
      <c r="N58" s="231">
        <v>2.16</v>
      </c>
      <c r="O58" s="231">
        <f>ROUND(E58*N58,2)</f>
        <v>32.83</v>
      </c>
      <c r="P58" s="231">
        <v>0</v>
      </c>
      <c r="Q58" s="231">
        <f>ROUND(E58*P58,2)</f>
        <v>0</v>
      </c>
      <c r="R58" s="231"/>
      <c r="S58" s="231" t="s">
        <v>189</v>
      </c>
      <c r="T58" s="232" t="s">
        <v>190</v>
      </c>
      <c r="U58" s="218">
        <v>0</v>
      </c>
      <c r="V58" s="218">
        <f>ROUND(E58*U58,2)</f>
        <v>0</v>
      </c>
      <c r="W58" s="218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169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>
      <c r="A59" s="216"/>
      <c r="B59" s="217"/>
      <c r="C59" s="239"/>
      <c r="D59" s="234"/>
      <c r="E59" s="234"/>
      <c r="F59" s="234"/>
      <c r="G59" s="234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166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>
      <c r="A60" s="226">
        <v>25</v>
      </c>
      <c r="B60" s="227" t="s">
        <v>227</v>
      </c>
      <c r="C60" s="238" t="s">
        <v>228</v>
      </c>
      <c r="D60" s="228" t="s">
        <v>185</v>
      </c>
      <c r="E60" s="229">
        <v>152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21</v>
      </c>
      <c r="M60" s="231">
        <f>G60*(1+L60/100)</f>
        <v>0</v>
      </c>
      <c r="N60" s="231">
        <v>2.3000000000000004E-3</v>
      </c>
      <c r="O60" s="231">
        <f>ROUND(E60*N60,2)</f>
        <v>0.35</v>
      </c>
      <c r="P60" s="231">
        <v>0</v>
      </c>
      <c r="Q60" s="231">
        <f>ROUND(E60*P60,2)</f>
        <v>0</v>
      </c>
      <c r="R60" s="231"/>
      <c r="S60" s="231" t="s">
        <v>189</v>
      </c>
      <c r="T60" s="232" t="s">
        <v>190</v>
      </c>
      <c r="U60" s="218">
        <v>0</v>
      </c>
      <c r="V60" s="218">
        <f>ROUND(E60*U60,2)</f>
        <v>0</v>
      </c>
      <c r="W60" s="218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169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>
      <c r="A61" s="216"/>
      <c r="B61" s="217"/>
      <c r="C61" s="239"/>
      <c r="D61" s="234"/>
      <c r="E61" s="234"/>
      <c r="F61" s="234"/>
      <c r="G61" s="234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166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>
      <c r="A62" s="226">
        <v>26</v>
      </c>
      <c r="B62" s="227" t="s">
        <v>229</v>
      </c>
      <c r="C62" s="238" t="s">
        <v>230</v>
      </c>
      <c r="D62" s="228" t="s">
        <v>185</v>
      </c>
      <c r="E62" s="229">
        <v>159.60000000000002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21</v>
      </c>
      <c r="M62" s="231">
        <f>G62*(1+L62/100)</f>
        <v>0</v>
      </c>
      <c r="N62" s="231">
        <v>3.0000000000000003E-4</v>
      </c>
      <c r="O62" s="231">
        <f>ROUND(E62*N62,2)</f>
        <v>0.05</v>
      </c>
      <c r="P62" s="231">
        <v>0</v>
      </c>
      <c r="Q62" s="231">
        <f>ROUND(E62*P62,2)</f>
        <v>0</v>
      </c>
      <c r="R62" s="231" t="s">
        <v>201</v>
      </c>
      <c r="S62" s="231" t="s">
        <v>164</v>
      </c>
      <c r="T62" s="232" t="s">
        <v>164</v>
      </c>
      <c r="U62" s="218">
        <v>0</v>
      </c>
      <c r="V62" s="218">
        <f>ROUND(E62*U62,2)</f>
        <v>0</v>
      </c>
      <c r="W62" s="218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203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>
      <c r="A63" s="216"/>
      <c r="B63" s="217"/>
      <c r="C63" s="239"/>
      <c r="D63" s="234"/>
      <c r="E63" s="234"/>
      <c r="F63" s="234"/>
      <c r="G63" s="234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166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>
      <c r="A64" s="220" t="s">
        <v>159</v>
      </c>
      <c r="B64" s="221" t="s">
        <v>71</v>
      </c>
      <c r="C64" s="237" t="s">
        <v>72</v>
      </c>
      <c r="D64" s="222"/>
      <c r="E64" s="223"/>
      <c r="F64" s="224"/>
      <c r="G64" s="224">
        <f>SUMIF(AG65:AG74,"&lt;&gt;NOR",G65:G74)</f>
        <v>0</v>
      </c>
      <c r="H64" s="224"/>
      <c r="I64" s="224">
        <f>SUM(I65:I74)</f>
        <v>0</v>
      </c>
      <c r="J64" s="224"/>
      <c r="K64" s="224">
        <f>SUM(K65:K74)</f>
        <v>0</v>
      </c>
      <c r="L64" s="224"/>
      <c r="M64" s="224">
        <f>SUM(M65:M74)</f>
        <v>0</v>
      </c>
      <c r="N64" s="224"/>
      <c r="O64" s="224">
        <f>SUM(O65:O74)</f>
        <v>0</v>
      </c>
      <c r="P64" s="224"/>
      <c r="Q64" s="224">
        <f>SUM(Q65:Q74)</f>
        <v>0</v>
      </c>
      <c r="R64" s="224"/>
      <c r="S64" s="224"/>
      <c r="T64" s="225"/>
      <c r="U64" s="219"/>
      <c r="V64" s="219">
        <f>SUM(V65:V74)</f>
        <v>0</v>
      </c>
      <c r="W64" s="219"/>
      <c r="AG64" t="s">
        <v>160</v>
      </c>
    </row>
    <row r="65" spans="1:60" outlineLevel="1">
      <c r="A65" s="226">
        <v>27</v>
      </c>
      <c r="B65" s="227" t="s">
        <v>231</v>
      </c>
      <c r="C65" s="238" t="s">
        <v>232</v>
      </c>
      <c r="D65" s="228" t="s">
        <v>185</v>
      </c>
      <c r="E65" s="229">
        <v>30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21</v>
      </c>
      <c r="M65" s="231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 t="s">
        <v>164</v>
      </c>
      <c r="T65" s="232" t="s">
        <v>164</v>
      </c>
      <c r="U65" s="218">
        <v>0</v>
      </c>
      <c r="V65" s="218">
        <f>ROUND(E65*U65,2)</f>
        <v>0</v>
      </c>
      <c r="W65" s="218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169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>
      <c r="A66" s="216"/>
      <c r="B66" s="217"/>
      <c r="C66" s="239"/>
      <c r="D66" s="234"/>
      <c r="E66" s="234"/>
      <c r="F66" s="234"/>
      <c r="G66" s="234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166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>
      <c r="A67" s="226">
        <v>28</v>
      </c>
      <c r="B67" s="227" t="s">
        <v>183</v>
      </c>
      <c r="C67" s="238" t="s">
        <v>184</v>
      </c>
      <c r="D67" s="228" t="s">
        <v>185</v>
      </c>
      <c r="E67" s="229">
        <v>30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1"/>
      <c r="S67" s="231" t="s">
        <v>164</v>
      </c>
      <c r="T67" s="232" t="s">
        <v>164</v>
      </c>
      <c r="U67" s="218">
        <v>0</v>
      </c>
      <c r="V67" s="218">
        <f>ROUND(E67*U67,2)</f>
        <v>0</v>
      </c>
      <c r="W67" s="218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169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>
      <c r="A68" s="216"/>
      <c r="B68" s="217"/>
      <c r="C68" s="239"/>
      <c r="D68" s="234"/>
      <c r="E68" s="234"/>
      <c r="F68" s="234"/>
      <c r="G68" s="234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166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>
      <c r="A69" s="226">
        <v>29</v>
      </c>
      <c r="B69" s="227" t="s">
        <v>233</v>
      </c>
      <c r="C69" s="238" t="s">
        <v>234</v>
      </c>
      <c r="D69" s="228" t="s">
        <v>185</v>
      </c>
      <c r="E69" s="229">
        <v>30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21</v>
      </c>
      <c r="M69" s="231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164</v>
      </c>
      <c r="T69" s="232" t="s">
        <v>164</v>
      </c>
      <c r="U69" s="218">
        <v>0</v>
      </c>
      <c r="V69" s="218">
        <f>ROUND(E69*U69,2)</f>
        <v>0</v>
      </c>
      <c r="W69" s="218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169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>
      <c r="A70" s="216"/>
      <c r="B70" s="217"/>
      <c r="C70" s="239"/>
      <c r="D70" s="234"/>
      <c r="E70" s="234"/>
      <c r="F70" s="234"/>
      <c r="G70" s="234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166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>
      <c r="A71" s="226">
        <v>30</v>
      </c>
      <c r="B71" s="227" t="s">
        <v>235</v>
      </c>
      <c r="C71" s="238" t="s">
        <v>236</v>
      </c>
      <c r="D71" s="228" t="s">
        <v>163</v>
      </c>
      <c r="E71" s="229">
        <v>4.5</v>
      </c>
      <c r="F71" s="230"/>
      <c r="G71" s="231">
        <f>ROUND(E71*F71,2)</f>
        <v>0</v>
      </c>
      <c r="H71" s="230"/>
      <c r="I71" s="231">
        <f>ROUND(E71*H71,2)</f>
        <v>0</v>
      </c>
      <c r="J71" s="230"/>
      <c r="K71" s="231">
        <f>ROUND(E71*J71,2)</f>
        <v>0</v>
      </c>
      <c r="L71" s="231">
        <v>21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 t="s">
        <v>189</v>
      </c>
      <c r="T71" s="232" t="s">
        <v>190</v>
      </c>
      <c r="U71" s="218">
        <v>0</v>
      </c>
      <c r="V71" s="218">
        <f>ROUND(E71*U71,2)</f>
        <v>0</v>
      </c>
      <c r="W71" s="218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165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>
      <c r="A72" s="216"/>
      <c r="B72" s="217"/>
      <c r="C72" s="239"/>
      <c r="D72" s="234"/>
      <c r="E72" s="234"/>
      <c r="F72" s="234"/>
      <c r="G72" s="234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166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>
      <c r="A73" s="226">
        <v>31</v>
      </c>
      <c r="B73" s="227" t="s">
        <v>237</v>
      </c>
      <c r="C73" s="238" t="s">
        <v>238</v>
      </c>
      <c r="D73" s="228" t="s">
        <v>239</v>
      </c>
      <c r="E73" s="229">
        <v>4.5</v>
      </c>
      <c r="F73" s="230"/>
      <c r="G73" s="231">
        <f>ROUND(E73*F73,2)</f>
        <v>0</v>
      </c>
      <c r="H73" s="230"/>
      <c r="I73" s="231">
        <f>ROUND(E73*H73,2)</f>
        <v>0</v>
      </c>
      <c r="J73" s="230"/>
      <c r="K73" s="231">
        <f>ROUND(E73*J73,2)</f>
        <v>0</v>
      </c>
      <c r="L73" s="231">
        <v>21</v>
      </c>
      <c r="M73" s="231">
        <f>G73*(1+L73/100)</f>
        <v>0</v>
      </c>
      <c r="N73" s="231">
        <v>1E-3</v>
      </c>
      <c r="O73" s="231">
        <f>ROUND(E73*N73,2)</f>
        <v>0</v>
      </c>
      <c r="P73" s="231">
        <v>0</v>
      </c>
      <c r="Q73" s="231">
        <f>ROUND(E73*P73,2)</f>
        <v>0</v>
      </c>
      <c r="R73" s="231" t="s">
        <v>201</v>
      </c>
      <c r="S73" s="231" t="s">
        <v>164</v>
      </c>
      <c r="T73" s="232" t="s">
        <v>164</v>
      </c>
      <c r="U73" s="218">
        <v>0</v>
      </c>
      <c r="V73" s="218">
        <f>ROUND(E73*U73,2)</f>
        <v>0</v>
      </c>
      <c r="W73" s="218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203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>
      <c r="A74" s="216"/>
      <c r="B74" s="217"/>
      <c r="C74" s="239"/>
      <c r="D74" s="234"/>
      <c r="E74" s="234"/>
      <c r="F74" s="234"/>
      <c r="G74" s="234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166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>
      <c r="A75" s="220" t="s">
        <v>159</v>
      </c>
      <c r="B75" s="221" t="s">
        <v>73</v>
      </c>
      <c r="C75" s="237" t="s">
        <v>74</v>
      </c>
      <c r="D75" s="222"/>
      <c r="E75" s="223"/>
      <c r="F75" s="224"/>
      <c r="G75" s="224">
        <f>SUMIF(AG76:AG107,"&lt;&gt;NOR",G76:G107)</f>
        <v>0</v>
      </c>
      <c r="H75" s="224"/>
      <c r="I75" s="224">
        <f>SUM(I76:I107)</f>
        <v>0</v>
      </c>
      <c r="J75" s="224"/>
      <c r="K75" s="224">
        <f>SUM(K76:K107)</f>
        <v>0</v>
      </c>
      <c r="L75" s="224"/>
      <c r="M75" s="224">
        <f>SUM(M76:M107)</f>
        <v>0</v>
      </c>
      <c r="N75" s="224"/>
      <c r="O75" s="224">
        <f>SUM(O76:O107)</f>
        <v>118.74</v>
      </c>
      <c r="P75" s="224"/>
      <c r="Q75" s="224">
        <f>SUM(Q76:Q107)</f>
        <v>0</v>
      </c>
      <c r="R75" s="224"/>
      <c r="S75" s="224"/>
      <c r="T75" s="225"/>
      <c r="U75" s="219"/>
      <c r="V75" s="219">
        <f>SUM(V76:V107)</f>
        <v>0</v>
      </c>
      <c r="W75" s="219"/>
      <c r="AG75" t="s">
        <v>160</v>
      </c>
    </row>
    <row r="76" spans="1:60" outlineLevel="1">
      <c r="A76" s="226">
        <v>32</v>
      </c>
      <c r="B76" s="227" t="s">
        <v>240</v>
      </c>
      <c r="C76" s="238" t="s">
        <v>241</v>
      </c>
      <c r="D76" s="228" t="s">
        <v>193</v>
      </c>
      <c r="E76" s="229">
        <v>116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21</v>
      </c>
      <c r="M76" s="231">
        <f>G76*(1+L76/100)</f>
        <v>0</v>
      </c>
      <c r="N76" s="231">
        <v>8.0170000000000005E-2</v>
      </c>
      <c r="O76" s="231">
        <f>ROUND(E76*N76,2)</f>
        <v>9.3000000000000007</v>
      </c>
      <c r="P76" s="231">
        <v>0</v>
      </c>
      <c r="Q76" s="231">
        <f>ROUND(E76*P76,2)</f>
        <v>0</v>
      </c>
      <c r="R76" s="231"/>
      <c r="S76" s="231" t="s">
        <v>164</v>
      </c>
      <c r="T76" s="232" t="s">
        <v>164</v>
      </c>
      <c r="U76" s="218">
        <v>0</v>
      </c>
      <c r="V76" s="218">
        <f>ROUND(E76*U76,2)</f>
        <v>0</v>
      </c>
      <c r="W76" s="218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169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>
      <c r="A77" s="216"/>
      <c r="B77" s="217"/>
      <c r="C77" s="239"/>
      <c r="D77" s="234"/>
      <c r="E77" s="234"/>
      <c r="F77" s="234"/>
      <c r="G77" s="234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8"/>
      <c r="T77" s="218"/>
      <c r="U77" s="218"/>
      <c r="V77" s="218"/>
      <c r="W77" s="218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166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>
      <c r="A78" s="226">
        <v>33</v>
      </c>
      <c r="B78" s="227" t="s">
        <v>242</v>
      </c>
      <c r="C78" s="238" t="s">
        <v>243</v>
      </c>
      <c r="D78" s="228" t="s">
        <v>188</v>
      </c>
      <c r="E78" s="229">
        <v>14</v>
      </c>
      <c r="F78" s="230"/>
      <c r="G78" s="231">
        <f>ROUND(E78*F78,2)</f>
        <v>0</v>
      </c>
      <c r="H78" s="230"/>
      <c r="I78" s="231">
        <f>ROUND(E78*H78,2)</f>
        <v>0</v>
      </c>
      <c r="J78" s="230"/>
      <c r="K78" s="231">
        <f>ROUND(E78*J78,2)</f>
        <v>0</v>
      </c>
      <c r="L78" s="231">
        <v>21</v>
      </c>
      <c r="M78" s="231">
        <f>G78*(1+L78/100)</f>
        <v>0</v>
      </c>
      <c r="N78" s="231">
        <v>2.094E-2</v>
      </c>
      <c r="O78" s="231">
        <f>ROUND(E78*N78,2)</f>
        <v>0.28999999999999998</v>
      </c>
      <c r="P78" s="231">
        <v>0</v>
      </c>
      <c r="Q78" s="231">
        <f>ROUND(E78*P78,2)</f>
        <v>0</v>
      </c>
      <c r="R78" s="231"/>
      <c r="S78" s="231" t="s">
        <v>164</v>
      </c>
      <c r="T78" s="232" t="s">
        <v>164</v>
      </c>
      <c r="U78" s="218">
        <v>0</v>
      </c>
      <c r="V78" s="218">
        <f>ROUND(E78*U78,2)</f>
        <v>0</v>
      </c>
      <c r="W78" s="218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169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>
      <c r="A79" s="216"/>
      <c r="B79" s="217"/>
      <c r="C79" s="239"/>
      <c r="D79" s="234"/>
      <c r="E79" s="234"/>
      <c r="F79" s="234"/>
      <c r="G79" s="234"/>
      <c r="H79" s="218"/>
      <c r="I79" s="218"/>
      <c r="J79" s="218"/>
      <c r="K79" s="218"/>
      <c r="L79" s="218"/>
      <c r="M79" s="218"/>
      <c r="N79" s="218"/>
      <c r="O79" s="218"/>
      <c r="P79" s="218"/>
      <c r="Q79" s="218"/>
      <c r="R79" s="218"/>
      <c r="S79" s="218"/>
      <c r="T79" s="218"/>
      <c r="U79" s="218"/>
      <c r="V79" s="218"/>
      <c r="W79" s="218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166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>
      <c r="A80" s="226">
        <v>34</v>
      </c>
      <c r="B80" s="227" t="s">
        <v>244</v>
      </c>
      <c r="C80" s="238" t="s">
        <v>245</v>
      </c>
      <c r="D80" s="228" t="s">
        <v>193</v>
      </c>
      <c r="E80" s="229">
        <v>116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21</v>
      </c>
      <c r="M80" s="231">
        <f>G80*(1+L80/100)</f>
        <v>0</v>
      </c>
      <c r="N80" s="231">
        <v>1.7700000000000001E-3</v>
      </c>
      <c r="O80" s="231">
        <f>ROUND(E80*N80,2)</f>
        <v>0.21</v>
      </c>
      <c r="P80" s="231">
        <v>0</v>
      </c>
      <c r="Q80" s="231">
        <f>ROUND(E80*P80,2)</f>
        <v>0</v>
      </c>
      <c r="R80" s="231"/>
      <c r="S80" s="231" t="s">
        <v>164</v>
      </c>
      <c r="T80" s="232" t="s">
        <v>164</v>
      </c>
      <c r="U80" s="218">
        <v>0</v>
      </c>
      <c r="V80" s="218">
        <f>ROUND(E80*U80,2)</f>
        <v>0</v>
      </c>
      <c r="W80" s="218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169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>
      <c r="A81" s="216"/>
      <c r="B81" s="217"/>
      <c r="C81" s="239"/>
      <c r="D81" s="234"/>
      <c r="E81" s="234"/>
      <c r="F81" s="234"/>
      <c r="G81" s="234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166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>
      <c r="A82" s="226">
        <v>35</v>
      </c>
      <c r="B82" s="227" t="s">
        <v>246</v>
      </c>
      <c r="C82" s="238" t="s">
        <v>247</v>
      </c>
      <c r="D82" s="228" t="s">
        <v>163</v>
      </c>
      <c r="E82" s="229">
        <v>9.664200000000001</v>
      </c>
      <c r="F82" s="230"/>
      <c r="G82" s="231">
        <f>ROUND(E82*F82,2)</f>
        <v>0</v>
      </c>
      <c r="H82" s="230"/>
      <c r="I82" s="231">
        <f>ROUND(E82*H82,2)</f>
        <v>0</v>
      </c>
      <c r="J82" s="230"/>
      <c r="K82" s="231">
        <f>ROUND(E82*J82,2)</f>
        <v>0</v>
      </c>
      <c r="L82" s="231">
        <v>21</v>
      </c>
      <c r="M82" s="231">
        <f>G82*(1+L82/100)</f>
        <v>0</v>
      </c>
      <c r="N82" s="231">
        <v>1.9397000000000002</v>
      </c>
      <c r="O82" s="231">
        <f>ROUND(E82*N82,2)</f>
        <v>18.75</v>
      </c>
      <c r="P82" s="231">
        <v>0</v>
      </c>
      <c r="Q82" s="231">
        <f>ROUND(E82*P82,2)</f>
        <v>0</v>
      </c>
      <c r="R82" s="231"/>
      <c r="S82" s="231" t="s">
        <v>164</v>
      </c>
      <c r="T82" s="232" t="s">
        <v>164</v>
      </c>
      <c r="U82" s="218">
        <v>0</v>
      </c>
      <c r="V82" s="218">
        <f>ROUND(E82*U82,2)</f>
        <v>0</v>
      </c>
      <c r="W82" s="218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169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>
      <c r="A83" s="216"/>
      <c r="B83" s="217"/>
      <c r="C83" s="239"/>
      <c r="D83" s="234"/>
      <c r="E83" s="234"/>
      <c r="F83" s="234"/>
      <c r="G83" s="234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166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>
      <c r="A84" s="226">
        <v>36</v>
      </c>
      <c r="B84" s="227" t="s">
        <v>248</v>
      </c>
      <c r="C84" s="238" t="s">
        <v>249</v>
      </c>
      <c r="D84" s="228" t="s">
        <v>163</v>
      </c>
      <c r="E84" s="229">
        <v>28.312200000000001</v>
      </c>
      <c r="F84" s="230"/>
      <c r="G84" s="231">
        <f>ROUND(E84*F84,2)</f>
        <v>0</v>
      </c>
      <c r="H84" s="230"/>
      <c r="I84" s="231">
        <f>ROUND(E84*H84,2)</f>
        <v>0</v>
      </c>
      <c r="J84" s="230"/>
      <c r="K84" s="231">
        <f>ROUND(E84*J84,2)</f>
        <v>0</v>
      </c>
      <c r="L84" s="231">
        <v>21</v>
      </c>
      <c r="M84" s="231">
        <f>G84*(1+L84/100)</f>
        <v>0</v>
      </c>
      <c r="N84" s="231">
        <v>2.5250000000000004</v>
      </c>
      <c r="O84" s="231">
        <f>ROUND(E84*N84,2)</f>
        <v>71.489999999999995</v>
      </c>
      <c r="P84" s="231">
        <v>0</v>
      </c>
      <c r="Q84" s="231">
        <f>ROUND(E84*P84,2)</f>
        <v>0</v>
      </c>
      <c r="R84" s="231"/>
      <c r="S84" s="231" t="s">
        <v>164</v>
      </c>
      <c r="T84" s="232" t="s">
        <v>164</v>
      </c>
      <c r="U84" s="218">
        <v>0</v>
      </c>
      <c r="V84" s="218">
        <f>ROUND(E84*U84,2)</f>
        <v>0</v>
      </c>
      <c r="W84" s="218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169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>
      <c r="A85" s="216"/>
      <c r="B85" s="217"/>
      <c r="C85" s="239"/>
      <c r="D85" s="234"/>
      <c r="E85" s="234"/>
      <c r="F85" s="234"/>
      <c r="G85" s="234"/>
      <c r="H85" s="218"/>
      <c r="I85" s="218"/>
      <c r="J85" s="218"/>
      <c r="K85" s="218"/>
      <c r="L85" s="218"/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166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>
      <c r="A86" s="226">
        <v>37</v>
      </c>
      <c r="B86" s="227" t="s">
        <v>250</v>
      </c>
      <c r="C86" s="238" t="s">
        <v>251</v>
      </c>
      <c r="D86" s="228" t="s">
        <v>185</v>
      </c>
      <c r="E86" s="229">
        <v>67.482000000000014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21</v>
      </c>
      <c r="M86" s="231">
        <f>G86*(1+L86/100)</f>
        <v>0</v>
      </c>
      <c r="N86" s="231">
        <v>3.916E-2</v>
      </c>
      <c r="O86" s="231">
        <f>ROUND(E86*N86,2)</f>
        <v>2.64</v>
      </c>
      <c r="P86" s="231">
        <v>0</v>
      </c>
      <c r="Q86" s="231">
        <f>ROUND(E86*P86,2)</f>
        <v>0</v>
      </c>
      <c r="R86" s="231"/>
      <c r="S86" s="231" t="s">
        <v>164</v>
      </c>
      <c r="T86" s="232" t="s">
        <v>164</v>
      </c>
      <c r="U86" s="218">
        <v>0</v>
      </c>
      <c r="V86" s="218">
        <f>ROUND(E86*U86,2)</f>
        <v>0</v>
      </c>
      <c r="W86" s="218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169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>
      <c r="A87" s="216"/>
      <c r="B87" s="217"/>
      <c r="C87" s="239"/>
      <c r="D87" s="234"/>
      <c r="E87" s="234"/>
      <c r="F87" s="234"/>
      <c r="G87" s="234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166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>
      <c r="A88" s="226">
        <v>38</v>
      </c>
      <c r="B88" s="227" t="s">
        <v>252</v>
      </c>
      <c r="C88" s="238" t="s">
        <v>253</v>
      </c>
      <c r="D88" s="228" t="s">
        <v>185</v>
      </c>
      <c r="E88" s="229">
        <v>67.482000000000014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21</v>
      </c>
      <c r="M88" s="231">
        <f>G88*(1+L88/100)</f>
        <v>0</v>
      </c>
      <c r="N88" s="231">
        <v>0</v>
      </c>
      <c r="O88" s="231">
        <f>ROUND(E88*N88,2)</f>
        <v>0</v>
      </c>
      <c r="P88" s="231">
        <v>0</v>
      </c>
      <c r="Q88" s="231">
        <f>ROUND(E88*P88,2)</f>
        <v>0</v>
      </c>
      <c r="R88" s="231"/>
      <c r="S88" s="231" t="s">
        <v>164</v>
      </c>
      <c r="T88" s="232" t="s">
        <v>164</v>
      </c>
      <c r="U88" s="218">
        <v>0</v>
      </c>
      <c r="V88" s="218">
        <f>ROUND(E88*U88,2)</f>
        <v>0</v>
      </c>
      <c r="W88" s="218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169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>
      <c r="A89" s="216"/>
      <c r="B89" s="217"/>
      <c r="C89" s="239"/>
      <c r="D89" s="234"/>
      <c r="E89" s="234"/>
      <c r="F89" s="234"/>
      <c r="G89" s="234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166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>
      <c r="A90" s="226">
        <v>39</v>
      </c>
      <c r="B90" s="227" t="s">
        <v>254</v>
      </c>
      <c r="C90" s="238" t="s">
        <v>255</v>
      </c>
      <c r="D90" s="228" t="s">
        <v>256</v>
      </c>
      <c r="E90" s="229">
        <v>2.7255000000000003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21</v>
      </c>
      <c r="M90" s="231">
        <f>G90*(1+L90/100)</f>
        <v>0</v>
      </c>
      <c r="N90" s="231">
        <v>1.0211600000000001</v>
      </c>
      <c r="O90" s="231">
        <f>ROUND(E90*N90,2)</f>
        <v>2.78</v>
      </c>
      <c r="P90" s="231">
        <v>0</v>
      </c>
      <c r="Q90" s="231">
        <f>ROUND(E90*P90,2)</f>
        <v>0</v>
      </c>
      <c r="R90" s="231"/>
      <c r="S90" s="231" t="s">
        <v>164</v>
      </c>
      <c r="T90" s="232" t="s">
        <v>164</v>
      </c>
      <c r="U90" s="218">
        <v>0</v>
      </c>
      <c r="V90" s="218">
        <f>ROUND(E90*U90,2)</f>
        <v>0</v>
      </c>
      <c r="W90" s="218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169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>
      <c r="A91" s="216"/>
      <c r="B91" s="217"/>
      <c r="C91" s="239"/>
      <c r="D91" s="234"/>
      <c r="E91" s="234"/>
      <c r="F91" s="234"/>
      <c r="G91" s="234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166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>
      <c r="A92" s="226">
        <v>40</v>
      </c>
      <c r="B92" s="227" t="s">
        <v>257</v>
      </c>
      <c r="C92" s="238" t="s">
        <v>258</v>
      </c>
      <c r="D92" s="228" t="s">
        <v>259</v>
      </c>
      <c r="E92" s="229">
        <v>28</v>
      </c>
      <c r="F92" s="230"/>
      <c r="G92" s="231">
        <f>ROUND(E92*F92,2)</f>
        <v>0</v>
      </c>
      <c r="H92" s="230"/>
      <c r="I92" s="231">
        <f>ROUND(E92*H92,2)</f>
        <v>0</v>
      </c>
      <c r="J92" s="230"/>
      <c r="K92" s="231">
        <f>ROUND(E92*J92,2)</f>
        <v>0</v>
      </c>
      <c r="L92" s="231">
        <v>21</v>
      </c>
      <c r="M92" s="231">
        <f>G92*(1+L92/100)</f>
        <v>0</v>
      </c>
      <c r="N92" s="231">
        <v>1E-4</v>
      </c>
      <c r="O92" s="231">
        <f>ROUND(E92*N92,2)</f>
        <v>0</v>
      </c>
      <c r="P92" s="231">
        <v>0</v>
      </c>
      <c r="Q92" s="231">
        <f>ROUND(E92*P92,2)</f>
        <v>0</v>
      </c>
      <c r="R92" s="231"/>
      <c r="S92" s="231" t="s">
        <v>164</v>
      </c>
      <c r="T92" s="232" t="s">
        <v>164</v>
      </c>
      <c r="U92" s="218">
        <v>0</v>
      </c>
      <c r="V92" s="218">
        <f>ROUND(E92*U92,2)</f>
        <v>0</v>
      </c>
      <c r="W92" s="218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169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>
      <c r="A93" s="216"/>
      <c r="B93" s="217"/>
      <c r="C93" s="239"/>
      <c r="D93" s="234"/>
      <c r="E93" s="234"/>
      <c r="F93" s="234"/>
      <c r="G93" s="234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166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>
      <c r="A94" s="226">
        <v>41</v>
      </c>
      <c r="B94" s="227" t="s">
        <v>260</v>
      </c>
      <c r="C94" s="238" t="s">
        <v>261</v>
      </c>
      <c r="D94" s="228" t="s">
        <v>185</v>
      </c>
      <c r="E94" s="229">
        <v>51.84</v>
      </c>
      <c r="F94" s="230"/>
      <c r="G94" s="231">
        <f>ROUND(E94*F94,2)</f>
        <v>0</v>
      </c>
      <c r="H94" s="230"/>
      <c r="I94" s="231">
        <f>ROUND(E94*H94,2)</f>
        <v>0</v>
      </c>
      <c r="J94" s="230"/>
      <c r="K94" s="231">
        <f>ROUND(E94*J94,2)</f>
        <v>0</v>
      </c>
      <c r="L94" s="231">
        <v>21</v>
      </c>
      <c r="M94" s="231">
        <f>G94*(1+L94/100)</f>
        <v>0</v>
      </c>
      <c r="N94" s="231">
        <v>0.24787000000000001</v>
      </c>
      <c r="O94" s="231">
        <f>ROUND(E94*N94,2)</f>
        <v>12.85</v>
      </c>
      <c r="P94" s="231">
        <v>0</v>
      </c>
      <c r="Q94" s="231">
        <f>ROUND(E94*P94,2)</f>
        <v>0</v>
      </c>
      <c r="R94" s="231"/>
      <c r="S94" s="231" t="s">
        <v>189</v>
      </c>
      <c r="T94" s="232" t="s">
        <v>190</v>
      </c>
      <c r="U94" s="218">
        <v>0</v>
      </c>
      <c r="V94" s="218">
        <f>ROUND(E94*U94,2)</f>
        <v>0</v>
      </c>
      <c r="W94" s="218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169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>
      <c r="A95" s="216"/>
      <c r="B95" s="217"/>
      <c r="C95" s="239"/>
      <c r="D95" s="234"/>
      <c r="E95" s="234"/>
      <c r="F95" s="234"/>
      <c r="G95" s="234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166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ht="22.5" outlineLevel="1">
      <c r="A96" s="226">
        <v>42</v>
      </c>
      <c r="B96" s="227" t="s">
        <v>262</v>
      </c>
      <c r="C96" s="238" t="s">
        <v>263</v>
      </c>
      <c r="D96" s="228" t="s">
        <v>193</v>
      </c>
      <c r="E96" s="229">
        <v>12</v>
      </c>
      <c r="F96" s="230"/>
      <c r="G96" s="231">
        <f>ROUND(E96*F96,2)</f>
        <v>0</v>
      </c>
      <c r="H96" s="230"/>
      <c r="I96" s="231">
        <f>ROUND(E96*H96,2)</f>
        <v>0</v>
      </c>
      <c r="J96" s="230"/>
      <c r="K96" s="231">
        <f>ROUND(E96*J96,2)</f>
        <v>0</v>
      </c>
      <c r="L96" s="231">
        <v>21</v>
      </c>
      <c r="M96" s="231">
        <f>G96*(1+L96/100)</f>
        <v>0</v>
      </c>
      <c r="N96" s="231">
        <v>0</v>
      </c>
      <c r="O96" s="231">
        <f>ROUND(E96*N96,2)</f>
        <v>0</v>
      </c>
      <c r="P96" s="231">
        <v>0</v>
      </c>
      <c r="Q96" s="231">
        <f>ROUND(E96*P96,2)</f>
        <v>0</v>
      </c>
      <c r="R96" s="231"/>
      <c r="S96" s="231" t="s">
        <v>164</v>
      </c>
      <c r="T96" s="232" t="s">
        <v>164</v>
      </c>
      <c r="U96" s="218">
        <v>0</v>
      </c>
      <c r="V96" s="218">
        <f>ROUND(E96*U96,2)</f>
        <v>0</v>
      </c>
      <c r="W96" s="218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194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>
      <c r="A97" s="216"/>
      <c r="B97" s="217"/>
      <c r="C97" s="239"/>
      <c r="D97" s="234"/>
      <c r="E97" s="234"/>
      <c r="F97" s="234"/>
      <c r="G97" s="234"/>
      <c r="H97" s="218"/>
      <c r="I97" s="218"/>
      <c r="J97" s="218"/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166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ht="22.5" outlineLevel="1">
      <c r="A98" s="226">
        <v>43</v>
      </c>
      <c r="B98" s="227" t="s">
        <v>264</v>
      </c>
      <c r="C98" s="238" t="s">
        <v>265</v>
      </c>
      <c r="D98" s="228" t="s">
        <v>193</v>
      </c>
      <c r="E98" s="229">
        <v>11</v>
      </c>
      <c r="F98" s="230"/>
      <c r="G98" s="231">
        <f>ROUND(E98*F98,2)</f>
        <v>0</v>
      </c>
      <c r="H98" s="230"/>
      <c r="I98" s="231">
        <f>ROUND(E98*H98,2)</f>
        <v>0</v>
      </c>
      <c r="J98" s="230"/>
      <c r="K98" s="231">
        <f>ROUND(E98*J98,2)</f>
        <v>0</v>
      </c>
      <c r="L98" s="231">
        <v>21</v>
      </c>
      <c r="M98" s="231">
        <f>G98*(1+L98/100)</f>
        <v>0</v>
      </c>
      <c r="N98" s="231">
        <v>0</v>
      </c>
      <c r="O98" s="231">
        <f>ROUND(E98*N98,2)</f>
        <v>0</v>
      </c>
      <c r="P98" s="231">
        <v>0</v>
      </c>
      <c r="Q98" s="231">
        <f>ROUND(E98*P98,2)</f>
        <v>0</v>
      </c>
      <c r="R98" s="231"/>
      <c r="S98" s="231" t="s">
        <v>164</v>
      </c>
      <c r="T98" s="232" t="s">
        <v>164</v>
      </c>
      <c r="U98" s="218">
        <v>0</v>
      </c>
      <c r="V98" s="218">
        <f>ROUND(E98*U98,2)</f>
        <v>0</v>
      </c>
      <c r="W98" s="218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194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>
      <c r="A99" s="216"/>
      <c r="B99" s="217"/>
      <c r="C99" s="239"/>
      <c r="D99" s="234"/>
      <c r="E99" s="234"/>
      <c r="F99" s="234"/>
      <c r="G99" s="234"/>
      <c r="H99" s="218"/>
      <c r="I99" s="218"/>
      <c r="J99" s="218"/>
      <c r="K99" s="218"/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166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ht="22.5" outlineLevel="1">
      <c r="A100" s="226">
        <v>44</v>
      </c>
      <c r="B100" s="227" t="s">
        <v>266</v>
      </c>
      <c r="C100" s="238" t="s">
        <v>267</v>
      </c>
      <c r="D100" s="228" t="s">
        <v>193</v>
      </c>
      <c r="E100" s="229">
        <v>27</v>
      </c>
      <c r="F100" s="230"/>
      <c r="G100" s="231">
        <f>ROUND(E100*F100,2)</f>
        <v>0</v>
      </c>
      <c r="H100" s="230"/>
      <c r="I100" s="231">
        <f>ROUND(E100*H100,2)</f>
        <v>0</v>
      </c>
      <c r="J100" s="230"/>
      <c r="K100" s="231">
        <f>ROUND(E100*J100,2)</f>
        <v>0</v>
      </c>
      <c r="L100" s="231">
        <v>21</v>
      </c>
      <c r="M100" s="231">
        <f>G100*(1+L100/100)</f>
        <v>0</v>
      </c>
      <c r="N100" s="231">
        <v>0</v>
      </c>
      <c r="O100" s="231">
        <f>ROUND(E100*N100,2)</f>
        <v>0</v>
      </c>
      <c r="P100" s="231">
        <v>0</v>
      </c>
      <c r="Q100" s="231">
        <f>ROUND(E100*P100,2)</f>
        <v>0</v>
      </c>
      <c r="R100" s="231"/>
      <c r="S100" s="231" t="s">
        <v>189</v>
      </c>
      <c r="T100" s="232" t="s">
        <v>190</v>
      </c>
      <c r="U100" s="218">
        <v>0</v>
      </c>
      <c r="V100" s="218">
        <f>ROUND(E100*U100,2)</f>
        <v>0</v>
      </c>
      <c r="W100" s="218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194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>
      <c r="A101" s="216"/>
      <c r="B101" s="217"/>
      <c r="C101" s="239"/>
      <c r="D101" s="234"/>
      <c r="E101" s="234"/>
      <c r="F101" s="234"/>
      <c r="G101" s="234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166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>
      <c r="A102" s="226">
        <v>45</v>
      </c>
      <c r="B102" s="227" t="s">
        <v>268</v>
      </c>
      <c r="C102" s="238" t="s">
        <v>269</v>
      </c>
      <c r="D102" s="228" t="s">
        <v>188</v>
      </c>
      <c r="E102" s="229">
        <v>12</v>
      </c>
      <c r="F102" s="230"/>
      <c r="G102" s="231">
        <f>ROUND(E102*F102,2)</f>
        <v>0</v>
      </c>
      <c r="H102" s="230"/>
      <c r="I102" s="231">
        <f>ROUND(E102*H102,2)</f>
        <v>0</v>
      </c>
      <c r="J102" s="230"/>
      <c r="K102" s="231">
        <f>ROUND(E102*J102,2)</f>
        <v>0</v>
      </c>
      <c r="L102" s="231">
        <v>21</v>
      </c>
      <c r="M102" s="231">
        <f>G102*(1+L102/100)</f>
        <v>0</v>
      </c>
      <c r="N102" s="231">
        <v>4.4000000000000003E-3</v>
      </c>
      <c r="O102" s="231">
        <f>ROUND(E102*N102,2)</f>
        <v>0.05</v>
      </c>
      <c r="P102" s="231">
        <v>0</v>
      </c>
      <c r="Q102" s="231">
        <f>ROUND(E102*P102,2)</f>
        <v>0</v>
      </c>
      <c r="R102" s="231"/>
      <c r="S102" s="231" t="s">
        <v>189</v>
      </c>
      <c r="T102" s="232" t="s">
        <v>190</v>
      </c>
      <c r="U102" s="218">
        <v>0</v>
      </c>
      <c r="V102" s="218">
        <f>ROUND(E102*U102,2)</f>
        <v>0</v>
      </c>
      <c r="W102" s="218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203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>
      <c r="A103" s="216"/>
      <c r="B103" s="217"/>
      <c r="C103" s="239"/>
      <c r="D103" s="234"/>
      <c r="E103" s="234"/>
      <c r="F103" s="234"/>
      <c r="G103" s="234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218"/>
      <c r="S103" s="218"/>
      <c r="T103" s="218"/>
      <c r="U103" s="218"/>
      <c r="V103" s="218"/>
      <c r="W103" s="218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166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>
      <c r="A104" s="226">
        <v>46</v>
      </c>
      <c r="B104" s="227" t="s">
        <v>270</v>
      </c>
      <c r="C104" s="238" t="s">
        <v>271</v>
      </c>
      <c r="D104" s="228" t="s">
        <v>188</v>
      </c>
      <c r="E104" s="229">
        <v>27</v>
      </c>
      <c r="F104" s="230"/>
      <c r="G104" s="231">
        <f>ROUND(E104*F104,2)</f>
        <v>0</v>
      </c>
      <c r="H104" s="230"/>
      <c r="I104" s="231">
        <f>ROUND(E104*H104,2)</f>
        <v>0</v>
      </c>
      <c r="J104" s="230"/>
      <c r="K104" s="231">
        <f>ROUND(E104*J104,2)</f>
        <v>0</v>
      </c>
      <c r="L104" s="231">
        <v>21</v>
      </c>
      <c r="M104" s="231">
        <f>G104*(1+L104/100)</f>
        <v>0</v>
      </c>
      <c r="N104" s="231">
        <v>8.6E-3</v>
      </c>
      <c r="O104" s="231">
        <f>ROUND(E104*N104,2)</f>
        <v>0.23</v>
      </c>
      <c r="P104" s="231">
        <v>0</v>
      </c>
      <c r="Q104" s="231">
        <f>ROUND(E104*P104,2)</f>
        <v>0</v>
      </c>
      <c r="R104" s="231" t="s">
        <v>201</v>
      </c>
      <c r="S104" s="231" t="s">
        <v>272</v>
      </c>
      <c r="T104" s="232" t="s">
        <v>272</v>
      </c>
      <c r="U104" s="218">
        <v>0</v>
      </c>
      <c r="V104" s="218">
        <f>ROUND(E104*U104,2)</f>
        <v>0</v>
      </c>
      <c r="W104" s="218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203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>
      <c r="A105" s="216"/>
      <c r="B105" s="217"/>
      <c r="C105" s="239"/>
      <c r="D105" s="234"/>
      <c r="E105" s="234"/>
      <c r="F105" s="234"/>
      <c r="G105" s="234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166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>
      <c r="A106" s="226">
        <v>47</v>
      </c>
      <c r="B106" s="227" t="s">
        <v>273</v>
      </c>
      <c r="C106" s="238" t="s">
        <v>274</v>
      </c>
      <c r="D106" s="228" t="s">
        <v>188</v>
      </c>
      <c r="E106" s="229">
        <v>11</v>
      </c>
      <c r="F106" s="230"/>
      <c r="G106" s="231">
        <f>ROUND(E106*F106,2)</f>
        <v>0</v>
      </c>
      <c r="H106" s="230"/>
      <c r="I106" s="231">
        <f>ROUND(E106*H106,2)</f>
        <v>0</v>
      </c>
      <c r="J106" s="230"/>
      <c r="K106" s="231">
        <f>ROUND(E106*J106,2)</f>
        <v>0</v>
      </c>
      <c r="L106" s="231">
        <v>21</v>
      </c>
      <c r="M106" s="231">
        <f>G106*(1+L106/100)</f>
        <v>0</v>
      </c>
      <c r="N106" s="231">
        <v>1.3300000000000001E-2</v>
      </c>
      <c r="O106" s="231">
        <f>ROUND(E106*N106,2)</f>
        <v>0.15</v>
      </c>
      <c r="P106" s="231">
        <v>0</v>
      </c>
      <c r="Q106" s="231">
        <f>ROUND(E106*P106,2)</f>
        <v>0</v>
      </c>
      <c r="R106" s="231" t="s">
        <v>201</v>
      </c>
      <c r="S106" s="231" t="s">
        <v>272</v>
      </c>
      <c r="T106" s="232" t="s">
        <v>272</v>
      </c>
      <c r="U106" s="218">
        <v>0</v>
      </c>
      <c r="V106" s="218">
        <f>ROUND(E106*U106,2)</f>
        <v>0</v>
      </c>
      <c r="W106" s="218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203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>
      <c r="A107" s="216"/>
      <c r="B107" s="217"/>
      <c r="C107" s="239"/>
      <c r="D107" s="234"/>
      <c r="E107" s="234"/>
      <c r="F107" s="234"/>
      <c r="G107" s="234"/>
      <c r="H107" s="218"/>
      <c r="I107" s="218"/>
      <c r="J107" s="218"/>
      <c r="K107" s="218"/>
      <c r="L107" s="218"/>
      <c r="M107" s="218"/>
      <c r="N107" s="218"/>
      <c r="O107" s="218"/>
      <c r="P107" s="218"/>
      <c r="Q107" s="218"/>
      <c r="R107" s="218"/>
      <c r="S107" s="218"/>
      <c r="T107" s="218"/>
      <c r="U107" s="218"/>
      <c r="V107" s="218"/>
      <c r="W107" s="218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166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>
      <c r="A108" s="220" t="s">
        <v>159</v>
      </c>
      <c r="B108" s="221" t="s">
        <v>75</v>
      </c>
      <c r="C108" s="237" t="s">
        <v>76</v>
      </c>
      <c r="D108" s="222"/>
      <c r="E108" s="223"/>
      <c r="F108" s="224"/>
      <c r="G108" s="224">
        <f>SUMIF(AG109:AG116,"&lt;&gt;NOR",G109:G116)</f>
        <v>0</v>
      </c>
      <c r="H108" s="224"/>
      <c r="I108" s="224">
        <f>SUM(I109:I116)</f>
        <v>0</v>
      </c>
      <c r="J108" s="224"/>
      <c r="K108" s="224">
        <f>SUM(K109:K116)</f>
        <v>0</v>
      </c>
      <c r="L108" s="224"/>
      <c r="M108" s="224">
        <f>SUM(M109:M116)</f>
        <v>0</v>
      </c>
      <c r="N108" s="224"/>
      <c r="O108" s="224">
        <f>SUM(O109:O116)</f>
        <v>50.85</v>
      </c>
      <c r="P108" s="224"/>
      <c r="Q108" s="224">
        <f>SUM(Q109:Q116)</f>
        <v>0</v>
      </c>
      <c r="R108" s="224"/>
      <c r="S108" s="224"/>
      <c r="T108" s="225"/>
      <c r="U108" s="219"/>
      <c r="V108" s="219">
        <f>SUM(V109:V116)</f>
        <v>0</v>
      </c>
      <c r="W108" s="219"/>
      <c r="AG108" t="s">
        <v>160</v>
      </c>
    </row>
    <row r="109" spans="1:60" outlineLevel="1">
      <c r="A109" s="226">
        <v>48</v>
      </c>
      <c r="B109" s="227" t="s">
        <v>275</v>
      </c>
      <c r="C109" s="238" t="s">
        <v>276</v>
      </c>
      <c r="D109" s="228" t="s">
        <v>163</v>
      </c>
      <c r="E109" s="229">
        <v>1.3860000000000001</v>
      </c>
      <c r="F109" s="230"/>
      <c r="G109" s="231">
        <f>ROUND(E109*F109,2)</f>
        <v>0</v>
      </c>
      <c r="H109" s="230"/>
      <c r="I109" s="231">
        <f>ROUND(E109*H109,2)</f>
        <v>0</v>
      </c>
      <c r="J109" s="230"/>
      <c r="K109" s="231">
        <f>ROUND(E109*J109,2)</f>
        <v>0</v>
      </c>
      <c r="L109" s="231">
        <v>21</v>
      </c>
      <c r="M109" s="231">
        <f>G109*(1+L109/100)</f>
        <v>0</v>
      </c>
      <c r="N109" s="231">
        <v>1.0934600000000001</v>
      </c>
      <c r="O109" s="231">
        <f>ROUND(E109*N109,2)</f>
        <v>1.52</v>
      </c>
      <c r="P109" s="231">
        <v>0</v>
      </c>
      <c r="Q109" s="231">
        <f>ROUND(E109*P109,2)</f>
        <v>0</v>
      </c>
      <c r="R109" s="231"/>
      <c r="S109" s="231" t="s">
        <v>277</v>
      </c>
      <c r="T109" s="232" t="s">
        <v>277</v>
      </c>
      <c r="U109" s="218">
        <v>0</v>
      </c>
      <c r="V109" s="218">
        <f>ROUND(E109*U109,2)</f>
        <v>0</v>
      </c>
      <c r="W109" s="218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169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>
      <c r="A110" s="216"/>
      <c r="B110" s="217"/>
      <c r="C110" s="239"/>
      <c r="D110" s="234"/>
      <c r="E110" s="234"/>
      <c r="F110" s="234"/>
      <c r="G110" s="234"/>
      <c r="H110" s="218"/>
      <c r="I110" s="218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166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>
      <c r="A111" s="226">
        <v>49</v>
      </c>
      <c r="B111" s="227" t="s">
        <v>278</v>
      </c>
      <c r="C111" s="238" t="s">
        <v>279</v>
      </c>
      <c r="D111" s="228" t="s">
        <v>185</v>
      </c>
      <c r="E111" s="229">
        <v>24.860000000000003</v>
      </c>
      <c r="F111" s="230"/>
      <c r="G111" s="231">
        <f>ROUND(E111*F111,2)</f>
        <v>0</v>
      </c>
      <c r="H111" s="230"/>
      <c r="I111" s="231">
        <f>ROUND(E111*H111,2)</f>
        <v>0</v>
      </c>
      <c r="J111" s="230"/>
      <c r="K111" s="231">
        <f>ROUND(E111*J111,2)</f>
        <v>0</v>
      </c>
      <c r="L111" s="231">
        <v>21</v>
      </c>
      <c r="M111" s="231">
        <f>G111*(1+L111/100)</f>
        <v>0</v>
      </c>
      <c r="N111" s="231">
        <v>0.75125000000000008</v>
      </c>
      <c r="O111" s="231">
        <f>ROUND(E111*N111,2)</f>
        <v>18.68</v>
      </c>
      <c r="P111" s="231">
        <v>0</v>
      </c>
      <c r="Q111" s="231">
        <f>ROUND(E111*P111,2)</f>
        <v>0</v>
      </c>
      <c r="R111" s="231"/>
      <c r="S111" s="231" t="s">
        <v>164</v>
      </c>
      <c r="T111" s="232" t="s">
        <v>164</v>
      </c>
      <c r="U111" s="218">
        <v>0</v>
      </c>
      <c r="V111" s="218">
        <f>ROUND(E111*U111,2)</f>
        <v>0</v>
      </c>
      <c r="W111" s="218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169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>
      <c r="A112" s="216"/>
      <c r="B112" s="217"/>
      <c r="C112" s="239"/>
      <c r="D112" s="234"/>
      <c r="E112" s="234"/>
      <c r="F112" s="234"/>
      <c r="G112" s="234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18"/>
      <c r="V112" s="218"/>
      <c r="W112" s="218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166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>
      <c r="A113" s="226">
        <v>50</v>
      </c>
      <c r="B113" s="227" t="s">
        <v>280</v>
      </c>
      <c r="C113" s="238" t="s">
        <v>281</v>
      </c>
      <c r="D113" s="228" t="s">
        <v>185</v>
      </c>
      <c r="E113" s="229">
        <v>73.378500000000003</v>
      </c>
      <c r="F113" s="230"/>
      <c r="G113" s="231">
        <f>ROUND(E113*F113,2)</f>
        <v>0</v>
      </c>
      <c r="H113" s="230"/>
      <c r="I113" s="231">
        <f>ROUND(E113*H113,2)</f>
        <v>0</v>
      </c>
      <c r="J113" s="230"/>
      <c r="K113" s="231">
        <f>ROUND(E113*J113,2)</f>
        <v>0</v>
      </c>
      <c r="L113" s="231">
        <v>21</v>
      </c>
      <c r="M113" s="231">
        <f>G113*(1+L113/100)</f>
        <v>0</v>
      </c>
      <c r="N113" s="231">
        <v>0.27366000000000001</v>
      </c>
      <c r="O113" s="231">
        <f>ROUND(E113*N113,2)</f>
        <v>20.079999999999998</v>
      </c>
      <c r="P113" s="231">
        <v>0</v>
      </c>
      <c r="Q113" s="231">
        <f>ROUND(E113*P113,2)</f>
        <v>0</v>
      </c>
      <c r="R113" s="231"/>
      <c r="S113" s="231" t="s">
        <v>277</v>
      </c>
      <c r="T113" s="232" t="s">
        <v>277</v>
      </c>
      <c r="U113" s="218">
        <v>0</v>
      </c>
      <c r="V113" s="218">
        <f>ROUND(E113*U113,2)</f>
        <v>0</v>
      </c>
      <c r="W113" s="218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169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>
      <c r="A114" s="216"/>
      <c r="B114" s="217"/>
      <c r="C114" s="239"/>
      <c r="D114" s="234"/>
      <c r="E114" s="234"/>
      <c r="F114" s="234"/>
      <c r="G114" s="234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18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166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>
      <c r="A115" s="226">
        <v>51</v>
      </c>
      <c r="B115" s="227" t="s">
        <v>282</v>
      </c>
      <c r="C115" s="238" t="s">
        <v>283</v>
      </c>
      <c r="D115" s="228" t="s">
        <v>185</v>
      </c>
      <c r="E115" s="229">
        <v>92.858000000000004</v>
      </c>
      <c r="F115" s="230"/>
      <c r="G115" s="231">
        <f>ROUND(E115*F115,2)</f>
        <v>0</v>
      </c>
      <c r="H115" s="230"/>
      <c r="I115" s="231">
        <f>ROUND(E115*H115,2)</f>
        <v>0</v>
      </c>
      <c r="J115" s="230"/>
      <c r="K115" s="231">
        <f>ROUND(E115*J115,2)</f>
        <v>0</v>
      </c>
      <c r="L115" s="231">
        <v>21</v>
      </c>
      <c r="M115" s="231">
        <f>G115*(1+L115/100)</f>
        <v>0</v>
      </c>
      <c r="N115" s="231">
        <v>0.11386</v>
      </c>
      <c r="O115" s="231">
        <f>ROUND(E115*N115,2)</f>
        <v>10.57</v>
      </c>
      <c r="P115" s="231">
        <v>0</v>
      </c>
      <c r="Q115" s="231">
        <f>ROUND(E115*P115,2)</f>
        <v>0</v>
      </c>
      <c r="R115" s="231"/>
      <c r="S115" s="231" t="s">
        <v>164</v>
      </c>
      <c r="T115" s="232" t="s">
        <v>164</v>
      </c>
      <c r="U115" s="218">
        <v>0</v>
      </c>
      <c r="V115" s="218">
        <f>ROUND(E115*U115,2)</f>
        <v>0</v>
      </c>
      <c r="W115" s="218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169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>
      <c r="A116" s="216"/>
      <c r="B116" s="217"/>
      <c r="C116" s="239"/>
      <c r="D116" s="234"/>
      <c r="E116" s="234"/>
      <c r="F116" s="234"/>
      <c r="G116" s="234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166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>
      <c r="A117" s="220" t="s">
        <v>159</v>
      </c>
      <c r="B117" s="221" t="s">
        <v>77</v>
      </c>
      <c r="C117" s="237" t="s">
        <v>78</v>
      </c>
      <c r="D117" s="222"/>
      <c r="E117" s="223"/>
      <c r="F117" s="224"/>
      <c r="G117" s="224">
        <f>SUMIF(AG118:AG159,"&lt;&gt;NOR",G118:G159)</f>
        <v>0</v>
      </c>
      <c r="H117" s="224"/>
      <c r="I117" s="224">
        <f>SUM(I118:I159)</f>
        <v>0</v>
      </c>
      <c r="J117" s="224"/>
      <c r="K117" s="224">
        <f>SUM(K118:K159)</f>
        <v>0</v>
      </c>
      <c r="L117" s="224"/>
      <c r="M117" s="224">
        <f>SUM(M118:M159)</f>
        <v>0</v>
      </c>
      <c r="N117" s="224"/>
      <c r="O117" s="224">
        <f>SUM(O118:O159)</f>
        <v>149.39000000000004</v>
      </c>
      <c r="P117" s="224"/>
      <c r="Q117" s="224">
        <f>SUM(Q118:Q159)</f>
        <v>0</v>
      </c>
      <c r="R117" s="224"/>
      <c r="S117" s="224"/>
      <c r="T117" s="225"/>
      <c r="U117" s="219"/>
      <c r="V117" s="219">
        <f>SUM(V118:V159)</f>
        <v>0</v>
      </c>
      <c r="W117" s="219"/>
      <c r="AG117" t="s">
        <v>160</v>
      </c>
    </row>
    <row r="118" spans="1:60" outlineLevel="1">
      <c r="A118" s="226">
        <v>52</v>
      </c>
      <c r="B118" s="227" t="s">
        <v>284</v>
      </c>
      <c r="C118" s="238" t="s">
        <v>285</v>
      </c>
      <c r="D118" s="228" t="s">
        <v>163</v>
      </c>
      <c r="E118" s="229">
        <v>7.1120000000000001</v>
      </c>
      <c r="F118" s="230"/>
      <c r="G118" s="231">
        <f>ROUND(E118*F118,2)</f>
        <v>0</v>
      </c>
      <c r="H118" s="230"/>
      <c r="I118" s="231">
        <f>ROUND(E118*H118,2)</f>
        <v>0</v>
      </c>
      <c r="J118" s="230"/>
      <c r="K118" s="231">
        <f>ROUND(E118*J118,2)</f>
        <v>0</v>
      </c>
      <c r="L118" s="231">
        <v>21</v>
      </c>
      <c r="M118" s="231">
        <f>G118*(1+L118/100)</f>
        <v>0</v>
      </c>
      <c r="N118" s="231">
        <v>2.5399900000000004</v>
      </c>
      <c r="O118" s="231">
        <f>ROUND(E118*N118,2)</f>
        <v>18.059999999999999</v>
      </c>
      <c r="P118" s="231">
        <v>0</v>
      </c>
      <c r="Q118" s="231">
        <f>ROUND(E118*P118,2)</f>
        <v>0</v>
      </c>
      <c r="R118" s="231"/>
      <c r="S118" s="231" t="s">
        <v>164</v>
      </c>
      <c r="T118" s="232" t="s">
        <v>164</v>
      </c>
      <c r="U118" s="218">
        <v>0</v>
      </c>
      <c r="V118" s="218">
        <f>ROUND(E118*U118,2)</f>
        <v>0</v>
      </c>
      <c r="W118" s="218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169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>
      <c r="A119" s="216"/>
      <c r="B119" s="217"/>
      <c r="C119" s="239"/>
      <c r="D119" s="234"/>
      <c r="E119" s="234"/>
      <c r="F119" s="234"/>
      <c r="G119" s="234"/>
      <c r="H119" s="218"/>
      <c r="I119" s="218"/>
      <c r="J119" s="218"/>
      <c r="K119" s="218"/>
      <c r="L119" s="218"/>
      <c r="M119" s="218"/>
      <c r="N119" s="218"/>
      <c r="O119" s="218"/>
      <c r="P119" s="218"/>
      <c r="Q119" s="218"/>
      <c r="R119" s="218"/>
      <c r="S119" s="218"/>
      <c r="T119" s="218"/>
      <c r="U119" s="218"/>
      <c r="V119" s="218"/>
      <c r="W119" s="218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166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>
      <c r="A120" s="226">
        <v>53</v>
      </c>
      <c r="B120" s="227" t="s">
        <v>286</v>
      </c>
      <c r="C120" s="238" t="s">
        <v>287</v>
      </c>
      <c r="D120" s="228" t="s">
        <v>163</v>
      </c>
      <c r="E120" s="229">
        <v>2.0460000000000003</v>
      </c>
      <c r="F120" s="230"/>
      <c r="G120" s="231">
        <f>ROUND(E120*F120,2)</f>
        <v>0</v>
      </c>
      <c r="H120" s="230"/>
      <c r="I120" s="231">
        <f>ROUND(E120*H120,2)</f>
        <v>0</v>
      </c>
      <c r="J120" s="230"/>
      <c r="K120" s="231">
        <f>ROUND(E120*J120,2)</f>
        <v>0</v>
      </c>
      <c r="L120" s="231">
        <v>21</v>
      </c>
      <c r="M120" s="231">
        <f>G120*(1+L120/100)</f>
        <v>0</v>
      </c>
      <c r="N120" s="231">
        <v>2.5399900000000004</v>
      </c>
      <c r="O120" s="231">
        <f>ROUND(E120*N120,2)</f>
        <v>5.2</v>
      </c>
      <c r="P120" s="231">
        <v>0</v>
      </c>
      <c r="Q120" s="231">
        <f>ROUND(E120*P120,2)</f>
        <v>0</v>
      </c>
      <c r="R120" s="231"/>
      <c r="S120" s="231" t="s">
        <v>164</v>
      </c>
      <c r="T120" s="232" t="s">
        <v>164</v>
      </c>
      <c r="U120" s="218">
        <v>0</v>
      </c>
      <c r="V120" s="218">
        <f>ROUND(E120*U120,2)</f>
        <v>0</v>
      </c>
      <c r="W120" s="218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169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>
      <c r="A121" s="216"/>
      <c r="B121" s="217"/>
      <c r="C121" s="239"/>
      <c r="D121" s="234"/>
      <c r="E121" s="234"/>
      <c r="F121" s="234"/>
      <c r="G121" s="234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166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>
      <c r="A122" s="226">
        <v>54</v>
      </c>
      <c r="B122" s="227" t="s">
        <v>288</v>
      </c>
      <c r="C122" s="238" t="s">
        <v>289</v>
      </c>
      <c r="D122" s="228" t="s">
        <v>256</v>
      </c>
      <c r="E122" s="229">
        <v>2.6887000000000003</v>
      </c>
      <c r="F122" s="230"/>
      <c r="G122" s="231">
        <f>ROUND(E122*F122,2)</f>
        <v>0</v>
      </c>
      <c r="H122" s="230"/>
      <c r="I122" s="231">
        <f>ROUND(E122*H122,2)</f>
        <v>0</v>
      </c>
      <c r="J122" s="230"/>
      <c r="K122" s="231">
        <f>ROUND(E122*J122,2)</f>
        <v>0</v>
      </c>
      <c r="L122" s="231">
        <v>21</v>
      </c>
      <c r="M122" s="231">
        <f>G122*(1+L122/100)</f>
        <v>0</v>
      </c>
      <c r="N122" s="231">
        <v>1.0239600000000002</v>
      </c>
      <c r="O122" s="231">
        <f>ROUND(E122*N122,2)</f>
        <v>2.75</v>
      </c>
      <c r="P122" s="231">
        <v>0</v>
      </c>
      <c r="Q122" s="231">
        <f>ROUND(E122*P122,2)</f>
        <v>0</v>
      </c>
      <c r="R122" s="231"/>
      <c r="S122" s="231" t="s">
        <v>164</v>
      </c>
      <c r="T122" s="232" t="s">
        <v>164</v>
      </c>
      <c r="U122" s="218">
        <v>0</v>
      </c>
      <c r="V122" s="218">
        <f>ROUND(E122*U122,2)</f>
        <v>0</v>
      </c>
      <c r="W122" s="218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169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>
      <c r="A123" s="216"/>
      <c r="B123" s="217"/>
      <c r="C123" s="239"/>
      <c r="D123" s="234"/>
      <c r="E123" s="234"/>
      <c r="F123" s="234"/>
      <c r="G123" s="234"/>
      <c r="H123" s="218"/>
      <c r="I123" s="218"/>
      <c r="J123" s="218"/>
      <c r="K123" s="218"/>
      <c r="L123" s="218"/>
      <c r="M123" s="218"/>
      <c r="N123" s="218"/>
      <c r="O123" s="218"/>
      <c r="P123" s="218"/>
      <c r="Q123" s="218"/>
      <c r="R123" s="218"/>
      <c r="S123" s="218"/>
      <c r="T123" s="218"/>
      <c r="U123" s="218"/>
      <c r="V123" s="218"/>
      <c r="W123" s="218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166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>
      <c r="A124" s="226">
        <v>55</v>
      </c>
      <c r="B124" s="227" t="s">
        <v>290</v>
      </c>
      <c r="C124" s="238" t="s">
        <v>291</v>
      </c>
      <c r="D124" s="228" t="s">
        <v>185</v>
      </c>
      <c r="E124" s="229">
        <v>69.940000000000012</v>
      </c>
      <c r="F124" s="230"/>
      <c r="G124" s="231">
        <f>ROUND(E124*F124,2)</f>
        <v>0</v>
      </c>
      <c r="H124" s="230"/>
      <c r="I124" s="231">
        <f>ROUND(E124*H124,2)</f>
        <v>0</v>
      </c>
      <c r="J124" s="230"/>
      <c r="K124" s="231">
        <f>ROUND(E124*J124,2)</f>
        <v>0</v>
      </c>
      <c r="L124" s="231">
        <v>21</v>
      </c>
      <c r="M124" s="231">
        <f>G124*(1+L124/100)</f>
        <v>0</v>
      </c>
      <c r="N124" s="231">
        <v>4.1000000000000003E-3</v>
      </c>
      <c r="O124" s="231">
        <f>ROUND(E124*N124,2)</f>
        <v>0.28999999999999998</v>
      </c>
      <c r="P124" s="231">
        <v>0</v>
      </c>
      <c r="Q124" s="231">
        <f>ROUND(E124*P124,2)</f>
        <v>0</v>
      </c>
      <c r="R124" s="231"/>
      <c r="S124" s="231" t="s">
        <v>164</v>
      </c>
      <c r="T124" s="232" t="s">
        <v>164</v>
      </c>
      <c r="U124" s="218">
        <v>0</v>
      </c>
      <c r="V124" s="218">
        <f>ROUND(E124*U124,2)</f>
        <v>0</v>
      </c>
      <c r="W124" s="218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169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>
      <c r="A125" s="216"/>
      <c r="B125" s="217"/>
      <c r="C125" s="239"/>
      <c r="D125" s="234"/>
      <c r="E125" s="234"/>
      <c r="F125" s="234"/>
      <c r="G125" s="234"/>
      <c r="H125" s="218"/>
      <c r="I125" s="218"/>
      <c r="J125" s="218"/>
      <c r="K125" s="218"/>
      <c r="L125" s="218"/>
      <c r="M125" s="218"/>
      <c r="N125" s="218"/>
      <c r="O125" s="218"/>
      <c r="P125" s="218"/>
      <c r="Q125" s="218"/>
      <c r="R125" s="218"/>
      <c r="S125" s="218"/>
      <c r="T125" s="218"/>
      <c r="U125" s="218"/>
      <c r="V125" s="218"/>
      <c r="W125" s="218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166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>
      <c r="A126" s="226">
        <v>56</v>
      </c>
      <c r="B126" s="227" t="s">
        <v>292</v>
      </c>
      <c r="C126" s="238" t="s">
        <v>293</v>
      </c>
      <c r="D126" s="228" t="s">
        <v>185</v>
      </c>
      <c r="E126" s="229">
        <v>69.940000000000012</v>
      </c>
      <c r="F126" s="230"/>
      <c r="G126" s="231">
        <f>ROUND(E126*F126,2)</f>
        <v>0</v>
      </c>
      <c r="H126" s="230"/>
      <c r="I126" s="231">
        <f>ROUND(E126*H126,2)</f>
        <v>0</v>
      </c>
      <c r="J126" s="230"/>
      <c r="K126" s="231">
        <f>ROUND(E126*J126,2)</f>
        <v>0</v>
      </c>
      <c r="L126" s="231">
        <v>21</v>
      </c>
      <c r="M126" s="231">
        <f>G126*(1+L126/100)</f>
        <v>0</v>
      </c>
      <c r="N126" s="231">
        <v>4.0000000000000003E-5</v>
      </c>
      <c r="O126" s="231">
        <f>ROUND(E126*N126,2)</f>
        <v>0</v>
      </c>
      <c r="P126" s="231">
        <v>0</v>
      </c>
      <c r="Q126" s="231">
        <f>ROUND(E126*P126,2)</f>
        <v>0</v>
      </c>
      <c r="R126" s="231"/>
      <c r="S126" s="231" t="s">
        <v>164</v>
      </c>
      <c r="T126" s="232" t="s">
        <v>164</v>
      </c>
      <c r="U126" s="218">
        <v>0</v>
      </c>
      <c r="V126" s="218">
        <f>ROUND(E126*U126,2)</f>
        <v>0</v>
      </c>
      <c r="W126" s="218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169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>
      <c r="A127" s="216"/>
      <c r="B127" s="217"/>
      <c r="C127" s="239"/>
      <c r="D127" s="234"/>
      <c r="E127" s="234"/>
      <c r="F127" s="234"/>
      <c r="G127" s="234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166</v>
      </c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>
      <c r="A128" s="226">
        <v>57</v>
      </c>
      <c r="B128" s="227" t="s">
        <v>294</v>
      </c>
      <c r="C128" s="238" t="s">
        <v>295</v>
      </c>
      <c r="D128" s="228" t="s">
        <v>163</v>
      </c>
      <c r="E128" s="229">
        <v>9.9888000000000012</v>
      </c>
      <c r="F128" s="230"/>
      <c r="G128" s="231">
        <f>ROUND(E128*F128,2)</f>
        <v>0</v>
      </c>
      <c r="H128" s="230"/>
      <c r="I128" s="231">
        <f>ROUND(E128*H128,2)</f>
        <v>0</v>
      </c>
      <c r="J128" s="230"/>
      <c r="K128" s="231">
        <f>ROUND(E128*J128,2)</f>
        <v>0</v>
      </c>
      <c r="L128" s="231">
        <v>21</v>
      </c>
      <c r="M128" s="231">
        <f>G128*(1+L128/100)</f>
        <v>0</v>
      </c>
      <c r="N128" s="231">
        <v>2.4493100000000001</v>
      </c>
      <c r="O128" s="231">
        <f>ROUND(E128*N128,2)</f>
        <v>24.47</v>
      </c>
      <c r="P128" s="231">
        <v>0</v>
      </c>
      <c r="Q128" s="231">
        <f>ROUND(E128*P128,2)</f>
        <v>0</v>
      </c>
      <c r="R128" s="231"/>
      <c r="S128" s="231" t="s">
        <v>164</v>
      </c>
      <c r="T128" s="232" t="s">
        <v>164</v>
      </c>
      <c r="U128" s="218">
        <v>0</v>
      </c>
      <c r="V128" s="218">
        <f>ROUND(E128*U128,2)</f>
        <v>0</v>
      </c>
      <c r="W128" s="218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169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>
      <c r="A129" s="216"/>
      <c r="B129" s="217"/>
      <c r="C129" s="239"/>
      <c r="D129" s="234"/>
      <c r="E129" s="234"/>
      <c r="F129" s="234"/>
      <c r="G129" s="234"/>
      <c r="H129" s="218"/>
      <c r="I129" s="218"/>
      <c r="J129" s="218"/>
      <c r="K129" s="218"/>
      <c r="L129" s="218"/>
      <c r="M129" s="218"/>
      <c r="N129" s="218"/>
      <c r="O129" s="218"/>
      <c r="P129" s="218"/>
      <c r="Q129" s="218"/>
      <c r="R129" s="218"/>
      <c r="S129" s="218"/>
      <c r="T129" s="218"/>
      <c r="U129" s="218"/>
      <c r="V129" s="218"/>
      <c r="W129" s="218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166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>
      <c r="A130" s="226">
        <v>58</v>
      </c>
      <c r="B130" s="227" t="s">
        <v>296</v>
      </c>
      <c r="C130" s="238" t="s">
        <v>297</v>
      </c>
      <c r="D130" s="228" t="s">
        <v>185</v>
      </c>
      <c r="E130" s="229">
        <v>50.584000000000003</v>
      </c>
      <c r="F130" s="230"/>
      <c r="G130" s="231">
        <f>ROUND(E130*F130,2)</f>
        <v>0</v>
      </c>
      <c r="H130" s="230"/>
      <c r="I130" s="231">
        <f>ROUND(E130*H130,2)</f>
        <v>0</v>
      </c>
      <c r="J130" s="230"/>
      <c r="K130" s="231">
        <f>ROUND(E130*J130,2)</f>
        <v>0</v>
      </c>
      <c r="L130" s="231">
        <v>21</v>
      </c>
      <c r="M130" s="231">
        <f>G130*(1+L130/100)</f>
        <v>0</v>
      </c>
      <c r="N130" s="231">
        <v>4.0050000000000002E-2</v>
      </c>
      <c r="O130" s="231">
        <f>ROUND(E130*N130,2)</f>
        <v>2.0299999999999998</v>
      </c>
      <c r="P130" s="231">
        <v>0</v>
      </c>
      <c r="Q130" s="231">
        <f>ROUND(E130*P130,2)</f>
        <v>0</v>
      </c>
      <c r="R130" s="231"/>
      <c r="S130" s="231" t="s">
        <v>164</v>
      </c>
      <c r="T130" s="232" t="s">
        <v>164</v>
      </c>
      <c r="U130" s="218">
        <v>0</v>
      </c>
      <c r="V130" s="218">
        <f>ROUND(E130*U130,2)</f>
        <v>0</v>
      </c>
      <c r="W130" s="218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169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>
      <c r="A131" s="216"/>
      <c r="B131" s="217"/>
      <c r="C131" s="239"/>
      <c r="D131" s="234"/>
      <c r="E131" s="234"/>
      <c r="F131" s="234"/>
      <c r="G131" s="234"/>
      <c r="H131" s="218"/>
      <c r="I131" s="218"/>
      <c r="J131" s="218"/>
      <c r="K131" s="218"/>
      <c r="L131" s="218"/>
      <c r="M131" s="218"/>
      <c r="N131" s="218"/>
      <c r="O131" s="218"/>
      <c r="P131" s="218"/>
      <c r="Q131" s="218"/>
      <c r="R131" s="218"/>
      <c r="S131" s="218"/>
      <c r="T131" s="218"/>
      <c r="U131" s="218"/>
      <c r="V131" s="218"/>
      <c r="W131" s="218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166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>
      <c r="A132" s="226">
        <v>59</v>
      </c>
      <c r="B132" s="227" t="s">
        <v>298</v>
      </c>
      <c r="C132" s="238" t="s">
        <v>299</v>
      </c>
      <c r="D132" s="228" t="s">
        <v>185</v>
      </c>
      <c r="E132" s="229">
        <v>50.584000000000003</v>
      </c>
      <c r="F132" s="230"/>
      <c r="G132" s="231">
        <f>ROUND(E132*F132,2)</f>
        <v>0</v>
      </c>
      <c r="H132" s="230"/>
      <c r="I132" s="231">
        <f>ROUND(E132*H132,2)</f>
        <v>0</v>
      </c>
      <c r="J132" s="230"/>
      <c r="K132" s="231">
        <f>ROUND(E132*J132,2)</f>
        <v>0</v>
      </c>
      <c r="L132" s="231">
        <v>21</v>
      </c>
      <c r="M132" s="231">
        <f>G132*(1+L132/100)</f>
        <v>0</v>
      </c>
      <c r="N132" s="231">
        <v>0</v>
      </c>
      <c r="O132" s="231">
        <f>ROUND(E132*N132,2)</f>
        <v>0</v>
      </c>
      <c r="P132" s="231">
        <v>0</v>
      </c>
      <c r="Q132" s="231">
        <f>ROUND(E132*P132,2)</f>
        <v>0</v>
      </c>
      <c r="R132" s="231"/>
      <c r="S132" s="231" t="s">
        <v>164</v>
      </c>
      <c r="T132" s="232" t="s">
        <v>164</v>
      </c>
      <c r="U132" s="218">
        <v>0</v>
      </c>
      <c r="V132" s="218">
        <f>ROUND(E132*U132,2)</f>
        <v>0</v>
      </c>
      <c r="W132" s="218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169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>
      <c r="A133" s="216"/>
      <c r="B133" s="217"/>
      <c r="C133" s="239"/>
      <c r="D133" s="234"/>
      <c r="E133" s="234"/>
      <c r="F133" s="234"/>
      <c r="G133" s="234"/>
      <c r="H133" s="218"/>
      <c r="I133" s="218"/>
      <c r="J133" s="218"/>
      <c r="K133" s="218"/>
      <c r="L133" s="218"/>
      <c r="M133" s="218"/>
      <c r="N133" s="218"/>
      <c r="O133" s="218"/>
      <c r="P133" s="218"/>
      <c r="Q133" s="218"/>
      <c r="R133" s="218"/>
      <c r="S133" s="218"/>
      <c r="T133" s="218"/>
      <c r="U133" s="218"/>
      <c r="V133" s="218"/>
      <c r="W133" s="218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166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>
      <c r="A134" s="226">
        <v>60</v>
      </c>
      <c r="B134" s="227" t="s">
        <v>300</v>
      </c>
      <c r="C134" s="238" t="s">
        <v>301</v>
      </c>
      <c r="D134" s="228" t="s">
        <v>256</v>
      </c>
      <c r="E134" s="229">
        <v>0.17250000000000001</v>
      </c>
      <c r="F134" s="230"/>
      <c r="G134" s="231">
        <f>ROUND(E134*F134,2)</f>
        <v>0</v>
      </c>
      <c r="H134" s="230"/>
      <c r="I134" s="231">
        <f>ROUND(E134*H134,2)</f>
        <v>0</v>
      </c>
      <c r="J134" s="230"/>
      <c r="K134" s="231">
        <f>ROUND(E134*J134,2)</f>
        <v>0</v>
      </c>
      <c r="L134" s="231">
        <v>21</v>
      </c>
      <c r="M134" s="231">
        <f>G134*(1+L134/100)</f>
        <v>0</v>
      </c>
      <c r="N134" s="231">
        <v>1.0249100000000002</v>
      </c>
      <c r="O134" s="231">
        <f>ROUND(E134*N134,2)</f>
        <v>0.18</v>
      </c>
      <c r="P134" s="231">
        <v>0</v>
      </c>
      <c r="Q134" s="231">
        <f>ROUND(E134*P134,2)</f>
        <v>0</v>
      </c>
      <c r="R134" s="231"/>
      <c r="S134" s="231" t="s">
        <v>164</v>
      </c>
      <c r="T134" s="232" t="s">
        <v>164</v>
      </c>
      <c r="U134" s="218">
        <v>0</v>
      </c>
      <c r="V134" s="218">
        <f>ROUND(E134*U134,2)</f>
        <v>0</v>
      </c>
      <c r="W134" s="218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169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>
      <c r="A135" s="216"/>
      <c r="B135" s="217"/>
      <c r="C135" s="239"/>
      <c r="D135" s="234"/>
      <c r="E135" s="234"/>
      <c r="F135" s="234"/>
      <c r="G135" s="234"/>
      <c r="H135" s="218"/>
      <c r="I135" s="218"/>
      <c r="J135" s="218"/>
      <c r="K135" s="218"/>
      <c r="L135" s="218"/>
      <c r="M135" s="218"/>
      <c r="N135" s="218"/>
      <c r="O135" s="218"/>
      <c r="P135" s="218"/>
      <c r="Q135" s="218"/>
      <c r="R135" s="218"/>
      <c r="S135" s="218"/>
      <c r="T135" s="218"/>
      <c r="U135" s="218"/>
      <c r="V135" s="218"/>
      <c r="W135" s="218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166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>
      <c r="A136" s="226">
        <v>61</v>
      </c>
      <c r="B136" s="227" t="s">
        <v>302</v>
      </c>
      <c r="C136" s="238" t="s">
        <v>303</v>
      </c>
      <c r="D136" s="228" t="s">
        <v>163</v>
      </c>
      <c r="E136" s="229">
        <v>7.0918000000000001</v>
      </c>
      <c r="F136" s="230"/>
      <c r="G136" s="231">
        <f>ROUND(E136*F136,2)</f>
        <v>0</v>
      </c>
      <c r="H136" s="230"/>
      <c r="I136" s="231">
        <f>ROUND(E136*H136,2)</f>
        <v>0</v>
      </c>
      <c r="J136" s="230"/>
      <c r="K136" s="231">
        <f>ROUND(E136*J136,2)</f>
        <v>0</v>
      </c>
      <c r="L136" s="231">
        <v>21</v>
      </c>
      <c r="M136" s="231">
        <f>G136*(1+L136/100)</f>
        <v>0</v>
      </c>
      <c r="N136" s="231">
        <v>2.4537300000000002</v>
      </c>
      <c r="O136" s="231">
        <f>ROUND(E136*N136,2)</f>
        <v>17.399999999999999</v>
      </c>
      <c r="P136" s="231">
        <v>0</v>
      </c>
      <c r="Q136" s="231">
        <f>ROUND(E136*P136,2)</f>
        <v>0</v>
      </c>
      <c r="R136" s="231"/>
      <c r="S136" s="231" t="s">
        <v>189</v>
      </c>
      <c r="T136" s="232" t="s">
        <v>190</v>
      </c>
      <c r="U136" s="218">
        <v>0</v>
      </c>
      <c r="V136" s="218">
        <f>ROUND(E136*U136,2)</f>
        <v>0</v>
      </c>
      <c r="W136" s="218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169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>
      <c r="A137" s="216"/>
      <c r="B137" s="217"/>
      <c r="C137" s="239"/>
      <c r="D137" s="234"/>
      <c r="E137" s="234"/>
      <c r="F137" s="234"/>
      <c r="G137" s="234"/>
      <c r="H137" s="218"/>
      <c r="I137" s="218"/>
      <c r="J137" s="218"/>
      <c r="K137" s="218"/>
      <c r="L137" s="218"/>
      <c r="M137" s="218"/>
      <c r="N137" s="218"/>
      <c r="O137" s="218"/>
      <c r="P137" s="218"/>
      <c r="Q137" s="218"/>
      <c r="R137" s="218"/>
      <c r="S137" s="218"/>
      <c r="T137" s="218"/>
      <c r="U137" s="218"/>
      <c r="V137" s="218"/>
      <c r="W137" s="218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166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>
      <c r="A138" s="226">
        <v>62</v>
      </c>
      <c r="B138" s="227" t="s">
        <v>304</v>
      </c>
      <c r="C138" s="238" t="s">
        <v>305</v>
      </c>
      <c r="D138" s="228" t="s">
        <v>163</v>
      </c>
      <c r="E138" s="229">
        <v>22.952300000000001</v>
      </c>
      <c r="F138" s="230"/>
      <c r="G138" s="231">
        <f>ROUND(E138*F138,2)</f>
        <v>0</v>
      </c>
      <c r="H138" s="230"/>
      <c r="I138" s="231">
        <f>ROUND(E138*H138,2)</f>
        <v>0</v>
      </c>
      <c r="J138" s="230"/>
      <c r="K138" s="231">
        <f>ROUND(E138*J138,2)</f>
        <v>0</v>
      </c>
      <c r="L138" s="231">
        <v>21</v>
      </c>
      <c r="M138" s="231">
        <f>G138*(1+L138/100)</f>
        <v>0</v>
      </c>
      <c r="N138" s="231">
        <v>2.4464400000000004</v>
      </c>
      <c r="O138" s="231">
        <f>ROUND(E138*N138,2)</f>
        <v>56.15</v>
      </c>
      <c r="P138" s="231">
        <v>0</v>
      </c>
      <c r="Q138" s="231">
        <f>ROUND(E138*P138,2)</f>
        <v>0</v>
      </c>
      <c r="R138" s="231"/>
      <c r="S138" s="231" t="s">
        <v>164</v>
      </c>
      <c r="T138" s="232" t="s">
        <v>164</v>
      </c>
      <c r="U138" s="218">
        <v>0</v>
      </c>
      <c r="V138" s="218">
        <f>ROUND(E138*U138,2)</f>
        <v>0</v>
      </c>
      <c r="W138" s="218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169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>
      <c r="A139" s="216"/>
      <c r="B139" s="217"/>
      <c r="C139" s="239"/>
      <c r="D139" s="234"/>
      <c r="E139" s="234"/>
      <c r="F139" s="234"/>
      <c r="G139" s="234"/>
      <c r="H139" s="218"/>
      <c r="I139" s="218"/>
      <c r="J139" s="218"/>
      <c r="K139" s="218"/>
      <c r="L139" s="218"/>
      <c r="M139" s="218"/>
      <c r="N139" s="218"/>
      <c r="O139" s="218"/>
      <c r="P139" s="218"/>
      <c r="Q139" s="218"/>
      <c r="R139" s="218"/>
      <c r="S139" s="218"/>
      <c r="T139" s="218"/>
      <c r="U139" s="218"/>
      <c r="V139" s="218"/>
      <c r="W139" s="218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166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>
      <c r="A140" s="226">
        <v>63</v>
      </c>
      <c r="B140" s="227" t="s">
        <v>306</v>
      </c>
      <c r="C140" s="238" t="s">
        <v>307</v>
      </c>
      <c r="D140" s="228" t="s">
        <v>185</v>
      </c>
      <c r="E140" s="229">
        <v>91.809100000000001</v>
      </c>
      <c r="F140" s="230"/>
      <c r="G140" s="231">
        <f>ROUND(E140*F140,2)</f>
        <v>0</v>
      </c>
      <c r="H140" s="230"/>
      <c r="I140" s="231">
        <f>ROUND(E140*H140,2)</f>
        <v>0</v>
      </c>
      <c r="J140" s="230"/>
      <c r="K140" s="231">
        <f>ROUND(E140*J140,2)</f>
        <v>0</v>
      </c>
      <c r="L140" s="231">
        <v>21</v>
      </c>
      <c r="M140" s="231">
        <f>G140*(1+L140/100)</f>
        <v>0</v>
      </c>
      <c r="N140" s="231">
        <v>0.19419</v>
      </c>
      <c r="O140" s="231">
        <f>ROUND(E140*N140,2)</f>
        <v>17.829999999999998</v>
      </c>
      <c r="P140" s="231">
        <v>0</v>
      </c>
      <c r="Q140" s="231">
        <f>ROUND(E140*P140,2)</f>
        <v>0</v>
      </c>
      <c r="R140" s="231"/>
      <c r="S140" s="231" t="s">
        <v>164</v>
      </c>
      <c r="T140" s="232" t="s">
        <v>164</v>
      </c>
      <c r="U140" s="218">
        <v>0</v>
      </c>
      <c r="V140" s="218">
        <f>ROUND(E140*U140,2)</f>
        <v>0</v>
      </c>
      <c r="W140" s="218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165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>
      <c r="A141" s="216"/>
      <c r="B141" s="217"/>
      <c r="C141" s="239"/>
      <c r="D141" s="234"/>
      <c r="E141" s="234"/>
      <c r="F141" s="234"/>
      <c r="G141" s="234"/>
      <c r="H141" s="218"/>
      <c r="I141" s="218"/>
      <c r="J141" s="218"/>
      <c r="K141" s="218"/>
      <c r="L141" s="218"/>
      <c r="M141" s="218"/>
      <c r="N141" s="218"/>
      <c r="O141" s="218"/>
      <c r="P141" s="218"/>
      <c r="Q141" s="218"/>
      <c r="R141" s="218"/>
      <c r="S141" s="218"/>
      <c r="T141" s="218"/>
      <c r="U141" s="218"/>
      <c r="V141" s="218"/>
      <c r="W141" s="218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166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>
      <c r="A142" s="226">
        <v>64</v>
      </c>
      <c r="B142" s="227" t="s">
        <v>308</v>
      </c>
      <c r="C142" s="238" t="s">
        <v>309</v>
      </c>
      <c r="D142" s="228" t="s">
        <v>185</v>
      </c>
      <c r="E142" s="229">
        <v>91.809100000000001</v>
      </c>
      <c r="F142" s="230"/>
      <c r="G142" s="231">
        <f>ROUND(E142*F142,2)</f>
        <v>0</v>
      </c>
      <c r="H142" s="230"/>
      <c r="I142" s="231">
        <f>ROUND(E142*H142,2)</f>
        <v>0</v>
      </c>
      <c r="J142" s="230"/>
      <c r="K142" s="231">
        <f>ROUND(E142*J142,2)</f>
        <v>0</v>
      </c>
      <c r="L142" s="231">
        <v>21</v>
      </c>
      <c r="M142" s="231">
        <f>G142*(1+L142/100)</f>
        <v>0</v>
      </c>
      <c r="N142" s="231">
        <v>0</v>
      </c>
      <c r="O142" s="231">
        <f>ROUND(E142*N142,2)</f>
        <v>0</v>
      </c>
      <c r="P142" s="231">
        <v>0</v>
      </c>
      <c r="Q142" s="231">
        <f>ROUND(E142*P142,2)</f>
        <v>0</v>
      </c>
      <c r="R142" s="231"/>
      <c r="S142" s="231" t="s">
        <v>164</v>
      </c>
      <c r="T142" s="232" t="s">
        <v>164</v>
      </c>
      <c r="U142" s="218">
        <v>0</v>
      </c>
      <c r="V142" s="218">
        <f>ROUND(E142*U142,2)</f>
        <v>0</v>
      </c>
      <c r="W142" s="218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169</v>
      </c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>
      <c r="A143" s="216"/>
      <c r="B143" s="217"/>
      <c r="C143" s="239"/>
      <c r="D143" s="234"/>
      <c r="E143" s="234"/>
      <c r="F143" s="234"/>
      <c r="G143" s="234"/>
      <c r="H143" s="218"/>
      <c r="I143" s="218"/>
      <c r="J143" s="218"/>
      <c r="K143" s="218"/>
      <c r="L143" s="218"/>
      <c r="M143" s="218"/>
      <c r="N143" s="218"/>
      <c r="O143" s="218"/>
      <c r="P143" s="218"/>
      <c r="Q143" s="218"/>
      <c r="R143" s="218"/>
      <c r="S143" s="218"/>
      <c r="T143" s="218"/>
      <c r="U143" s="218"/>
      <c r="V143" s="218"/>
      <c r="W143" s="218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166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>
      <c r="A144" s="226">
        <v>65</v>
      </c>
      <c r="B144" s="227" t="s">
        <v>310</v>
      </c>
      <c r="C144" s="238" t="s">
        <v>311</v>
      </c>
      <c r="D144" s="228" t="s">
        <v>185</v>
      </c>
      <c r="E144" s="229">
        <v>91.809100000000001</v>
      </c>
      <c r="F144" s="230"/>
      <c r="G144" s="231">
        <f>ROUND(E144*F144,2)</f>
        <v>0</v>
      </c>
      <c r="H144" s="230"/>
      <c r="I144" s="231">
        <f>ROUND(E144*H144,2)</f>
        <v>0</v>
      </c>
      <c r="J144" s="230"/>
      <c r="K144" s="231">
        <f>ROUND(E144*J144,2)</f>
        <v>0</v>
      </c>
      <c r="L144" s="231">
        <v>21</v>
      </c>
      <c r="M144" s="231">
        <f>G144*(1+L144/100)</f>
        <v>0</v>
      </c>
      <c r="N144" s="231">
        <v>3.8700000000000002E-3</v>
      </c>
      <c r="O144" s="231">
        <f>ROUND(E144*N144,2)</f>
        <v>0.36</v>
      </c>
      <c r="P144" s="231">
        <v>0</v>
      </c>
      <c r="Q144" s="231">
        <f>ROUND(E144*P144,2)</f>
        <v>0</v>
      </c>
      <c r="R144" s="231"/>
      <c r="S144" s="231" t="s">
        <v>164</v>
      </c>
      <c r="T144" s="232" t="s">
        <v>164</v>
      </c>
      <c r="U144" s="218">
        <v>0</v>
      </c>
      <c r="V144" s="218">
        <f>ROUND(E144*U144,2)</f>
        <v>0</v>
      </c>
      <c r="W144" s="218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165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>
      <c r="A145" s="216"/>
      <c r="B145" s="217"/>
      <c r="C145" s="239"/>
      <c r="D145" s="234"/>
      <c r="E145" s="234"/>
      <c r="F145" s="234"/>
      <c r="G145" s="234"/>
      <c r="H145" s="218"/>
      <c r="I145" s="218"/>
      <c r="J145" s="218"/>
      <c r="K145" s="218"/>
      <c r="L145" s="218"/>
      <c r="M145" s="218"/>
      <c r="N145" s="218"/>
      <c r="O145" s="218"/>
      <c r="P145" s="218"/>
      <c r="Q145" s="218"/>
      <c r="R145" s="218"/>
      <c r="S145" s="218"/>
      <c r="T145" s="218"/>
      <c r="U145" s="218"/>
      <c r="V145" s="218"/>
      <c r="W145" s="218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166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>
      <c r="A146" s="226">
        <v>66</v>
      </c>
      <c r="B146" s="227" t="s">
        <v>312</v>
      </c>
      <c r="C146" s="238" t="s">
        <v>313</v>
      </c>
      <c r="D146" s="228" t="s">
        <v>185</v>
      </c>
      <c r="E146" s="229">
        <v>91.809100000000001</v>
      </c>
      <c r="F146" s="230"/>
      <c r="G146" s="231">
        <f>ROUND(E146*F146,2)</f>
        <v>0</v>
      </c>
      <c r="H146" s="230"/>
      <c r="I146" s="231">
        <f>ROUND(E146*H146,2)</f>
        <v>0</v>
      </c>
      <c r="J146" s="230"/>
      <c r="K146" s="231">
        <f>ROUND(E146*J146,2)</f>
        <v>0</v>
      </c>
      <c r="L146" s="231">
        <v>21</v>
      </c>
      <c r="M146" s="231">
        <f>G146*(1+L146/100)</f>
        <v>0</v>
      </c>
      <c r="N146" s="231">
        <v>0</v>
      </c>
      <c r="O146" s="231">
        <f>ROUND(E146*N146,2)</f>
        <v>0</v>
      </c>
      <c r="P146" s="231">
        <v>0</v>
      </c>
      <c r="Q146" s="231">
        <f>ROUND(E146*P146,2)</f>
        <v>0</v>
      </c>
      <c r="R146" s="231"/>
      <c r="S146" s="231" t="s">
        <v>164</v>
      </c>
      <c r="T146" s="232" t="s">
        <v>164</v>
      </c>
      <c r="U146" s="218">
        <v>0</v>
      </c>
      <c r="V146" s="218">
        <f>ROUND(E146*U146,2)</f>
        <v>0</v>
      </c>
      <c r="W146" s="218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169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>
      <c r="A147" s="216"/>
      <c r="B147" s="217"/>
      <c r="C147" s="239"/>
      <c r="D147" s="234"/>
      <c r="E147" s="234"/>
      <c r="F147" s="234"/>
      <c r="G147" s="234"/>
      <c r="H147" s="218"/>
      <c r="I147" s="218"/>
      <c r="J147" s="218"/>
      <c r="K147" s="218"/>
      <c r="L147" s="218"/>
      <c r="M147" s="218"/>
      <c r="N147" s="218"/>
      <c r="O147" s="218"/>
      <c r="P147" s="218"/>
      <c r="Q147" s="218"/>
      <c r="R147" s="218"/>
      <c r="S147" s="218"/>
      <c r="T147" s="218"/>
      <c r="U147" s="218"/>
      <c r="V147" s="218"/>
      <c r="W147" s="218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166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>
      <c r="A148" s="226">
        <v>67</v>
      </c>
      <c r="B148" s="227" t="s">
        <v>314</v>
      </c>
      <c r="C148" s="238" t="s">
        <v>315</v>
      </c>
      <c r="D148" s="228" t="s">
        <v>256</v>
      </c>
      <c r="E148" s="229">
        <v>3.0475000000000003</v>
      </c>
      <c r="F148" s="230"/>
      <c r="G148" s="231">
        <f>ROUND(E148*F148,2)</f>
        <v>0</v>
      </c>
      <c r="H148" s="230"/>
      <c r="I148" s="231">
        <f>ROUND(E148*H148,2)</f>
        <v>0</v>
      </c>
      <c r="J148" s="230"/>
      <c r="K148" s="231">
        <f>ROUND(E148*J148,2)</f>
        <v>0</v>
      </c>
      <c r="L148" s="231">
        <v>21</v>
      </c>
      <c r="M148" s="231">
        <f>G148*(1+L148/100)</f>
        <v>0</v>
      </c>
      <c r="N148" s="231">
        <v>1.02139</v>
      </c>
      <c r="O148" s="231">
        <f>ROUND(E148*N148,2)</f>
        <v>3.11</v>
      </c>
      <c r="P148" s="231">
        <v>0</v>
      </c>
      <c r="Q148" s="231">
        <f>ROUND(E148*P148,2)</f>
        <v>0</v>
      </c>
      <c r="R148" s="231"/>
      <c r="S148" s="231" t="s">
        <v>164</v>
      </c>
      <c r="T148" s="232" t="s">
        <v>164</v>
      </c>
      <c r="U148" s="218">
        <v>0</v>
      </c>
      <c r="V148" s="218">
        <f>ROUND(E148*U148,2)</f>
        <v>0</v>
      </c>
      <c r="W148" s="218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169</v>
      </c>
      <c r="AH148" s="209"/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>
      <c r="A149" s="216"/>
      <c r="B149" s="217"/>
      <c r="C149" s="239"/>
      <c r="D149" s="234"/>
      <c r="E149" s="234"/>
      <c r="F149" s="234"/>
      <c r="G149" s="234"/>
      <c r="H149" s="218"/>
      <c r="I149" s="218"/>
      <c r="J149" s="218"/>
      <c r="K149" s="218"/>
      <c r="L149" s="218"/>
      <c r="M149" s="218"/>
      <c r="N149" s="218"/>
      <c r="O149" s="218"/>
      <c r="P149" s="218"/>
      <c r="Q149" s="218"/>
      <c r="R149" s="218"/>
      <c r="S149" s="218"/>
      <c r="T149" s="218"/>
      <c r="U149" s="218"/>
      <c r="V149" s="218"/>
      <c r="W149" s="218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166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>
      <c r="A150" s="226">
        <v>68</v>
      </c>
      <c r="B150" s="227" t="s">
        <v>316</v>
      </c>
      <c r="C150" s="238" t="s">
        <v>317</v>
      </c>
      <c r="D150" s="228" t="s">
        <v>185</v>
      </c>
      <c r="E150" s="229">
        <v>8.6240000000000006</v>
      </c>
      <c r="F150" s="230"/>
      <c r="G150" s="231">
        <f>ROUND(E150*F150,2)</f>
        <v>0</v>
      </c>
      <c r="H150" s="230"/>
      <c r="I150" s="231">
        <f>ROUND(E150*H150,2)</f>
        <v>0</v>
      </c>
      <c r="J150" s="230"/>
      <c r="K150" s="231">
        <f>ROUND(E150*J150,2)</f>
        <v>0</v>
      </c>
      <c r="L150" s="231">
        <v>21</v>
      </c>
      <c r="M150" s="231">
        <f>G150*(1+L150/100)</f>
        <v>0</v>
      </c>
      <c r="N150" s="231">
        <v>5.3500000000000006E-3</v>
      </c>
      <c r="O150" s="231">
        <f>ROUND(E150*N150,2)</f>
        <v>0.05</v>
      </c>
      <c r="P150" s="231">
        <v>0</v>
      </c>
      <c r="Q150" s="231">
        <f>ROUND(E150*P150,2)</f>
        <v>0</v>
      </c>
      <c r="R150" s="231"/>
      <c r="S150" s="231" t="s">
        <v>164</v>
      </c>
      <c r="T150" s="232" t="s">
        <v>164</v>
      </c>
      <c r="U150" s="218">
        <v>0</v>
      </c>
      <c r="V150" s="218">
        <f>ROUND(E150*U150,2)</f>
        <v>0</v>
      </c>
      <c r="W150" s="218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169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>
      <c r="A151" s="216"/>
      <c r="B151" s="217"/>
      <c r="C151" s="239"/>
      <c r="D151" s="234"/>
      <c r="E151" s="234"/>
      <c r="F151" s="234"/>
      <c r="G151" s="234"/>
      <c r="H151" s="218"/>
      <c r="I151" s="218"/>
      <c r="J151" s="218"/>
      <c r="K151" s="218"/>
      <c r="L151" s="218"/>
      <c r="M151" s="218"/>
      <c r="N151" s="218"/>
      <c r="O151" s="218"/>
      <c r="P151" s="218"/>
      <c r="Q151" s="218"/>
      <c r="R151" s="218"/>
      <c r="S151" s="218"/>
      <c r="T151" s="218"/>
      <c r="U151" s="218"/>
      <c r="V151" s="218"/>
      <c r="W151" s="218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166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>
      <c r="A152" s="226">
        <v>69</v>
      </c>
      <c r="B152" s="227" t="s">
        <v>318</v>
      </c>
      <c r="C152" s="238" t="s">
        <v>319</v>
      </c>
      <c r="D152" s="228" t="s">
        <v>185</v>
      </c>
      <c r="E152" s="229">
        <v>8.6240000000000006</v>
      </c>
      <c r="F152" s="230"/>
      <c r="G152" s="231">
        <f>ROUND(E152*F152,2)</f>
        <v>0</v>
      </c>
      <c r="H152" s="230"/>
      <c r="I152" s="231">
        <f>ROUND(E152*H152,2)</f>
        <v>0</v>
      </c>
      <c r="J152" s="230"/>
      <c r="K152" s="231">
        <f>ROUND(E152*J152,2)</f>
        <v>0</v>
      </c>
      <c r="L152" s="231">
        <v>21</v>
      </c>
      <c r="M152" s="231">
        <f>G152*(1+L152/100)</f>
        <v>0</v>
      </c>
      <c r="N152" s="231">
        <v>0</v>
      </c>
      <c r="O152" s="231">
        <f>ROUND(E152*N152,2)</f>
        <v>0</v>
      </c>
      <c r="P152" s="231">
        <v>0</v>
      </c>
      <c r="Q152" s="231">
        <f>ROUND(E152*P152,2)</f>
        <v>0</v>
      </c>
      <c r="R152" s="231"/>
      <c r="S152" s="231" t="s">
        <v>164</v>
      </c>
      <c r="T152" s="232" t="s">
        <v>164</v>
      </c>
      <c r="U152" s="218">
        <v>0</v>
      </c>
      <c r="V152" s="218">
        <f>ROUND(E152*U152,2)</f>
        <v>0</v>
      </c>
      <c r="W152" s="218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169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>
      <c r="A153" s="216"/>
      <c r="B153" s="217"/>
      <c r="C153" s="239"/>
      <c r="D153" s="234"/>
      <c r="E153" s="234"/>
      <c r="F153" s="234"/>
      <c r="G153" s="234"/>
      <c r="H153" s="218"/>
      <c r="I153" s="218"/>
      <c r="J153" s="218"/>
      <c r="K153" s="218"/>
      <c r="L153" s="218"/>
      <c r="M153" s="218"/>
      <c r="N153" s="218"/>
      <c r="O153" s="218"/>
      <c r="P153" s="218"/>
      <c r="Q153" s="218"/>
      <c r="R153" s="218"/>
      <c r="S153" s="218"/>
      <c r="T153" s="218"/>
      <c r="U153" s="218"/>
      <c r="V153" s="218"/>
      <c r="W153" s="218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166</v>
      </c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>
      <c r="A154" s="226">
        <v>70</v>
      </c>
      <c r="B154" s="227" t="s">
        <v>320</v>
      </c>
      <c r="C154" s="238" t="s">
        <v>321</v>
      </c>
      <c r="D154" s="228" t="s">
        <v>185</v>
      </c>
      <c r="E154" s="229">
        <v>47.747000000000007</v>
      </c>
      <c r="F154" s="230"/>
      <c r="G154" s="231">
        <f>ROUND(E154*F154,2)</f>
        <v>0</v>
      </c>
      <c r="H154" s="230"/>
      <c r="I154" s="231">
        <f>ROUND(E154*H154,2)</f>
        <v>0</v>
      </c>
      <c r="J154" s="230"/>
      <c r="K154" s="231">
        <f>ROUND(E154*J154,2)</f>
        <v>0</v>
      </c>
      <c r="L154" s="231">
        <v>21</v>
      </c>
      <c r="M154" s="231">
        <f>G154*(1+L154/100)</f>
        <v>0</v>
      </c>
      <c r="N154" s="231">
        <v>3.4100000000000003E-3</v>
      </c>
      <c r="O154" s="231">
        <f>ROUND(E154*N154,2)</f>
        <v>0.16</v>
      </c>
      <c r="P154" s="231">
        <v>0</v>
      </c>
      <c r="Q154" s="231">
        <f>ROUND(E154*P154,2)</f>
        <v>0</v>
      </c>
      <c r="R154" s="231"/>
      <c r="S154" s="231" t="s">
        <v>164</v>
      </c>
      <c r="T154" s="232" t="s">
        <v>164</v>
      </c>
      <c r="U154" s="218">
        <v>0</v>
      </c>
      <c r="V154" s="218">
        <f>ROUND(E154*U154,2)</f>
        <v>0</v>
      </c>
      <c r="W154" s="218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169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>
      <c r="A155" s="216"/>
      <c r="B155" s="217"/>
      <c r="C155" s="239"/>
      <c r="D155" s="234"/>
      <c r="E155" s="234"/>
      <c r="F155" s="234"/>
      <c r="G155" s="234"/>
      <c r="H155" s="218"/>
      <c r="I155" s="218"/>
      <c r="J155" s="218"/>
      <c r="K155" s="218"/>
      <c r="L155" s="218"/>
      <c r="M155" s="218"/>
      <c r="N155" s="218"/>
      <c r="O155" s="218"/>
      <c r="P155" s="218"/>
      <c r="Q155" s="218"/>
      <c r="R155" s="218"/>
      <c r="S155" s="218"/>
      <c r="T155" s="218"/>
      <c r="U155" s="218"/>
      <c r="V155" s="218"/>
      <c r="W155" s="218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166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>
      <c r="A156" s="226">
        <v>71</v>
      </c>
      <c r="B156" s="227" t="s">
        <v>322</v>
      </c>
      <c r="C156" s="238" t="s">
        <v>323</v>
      </c>
      <c r="D156" s="228" t="s">
        <v>185</v>
      </c>
      <c r="E156" s="229">
        <v>47.747000000000007</v>
      </c>
      <c r="F156" s="230"/>
      <c r="G156" s="231">
        <f>ROUND(E156*F156,2)</f>
        <v>0</v>
      </c>
      <c r="H156" s="230"/>
      <c r="I156" s="231">
        <f>ROUND(E156*H156,2)</f>
        <v>0</v>
      </c>
      <c r="J156" s="230"/>
      <c r="K156" s="231">
        <f>ROUND(E156*J156,2)</f>
        <v>0</v>
      </c>
      <c r="L156" s="231">
        <v>21</v>
      </c>
      <c r="M156" s="231">
        <f>G156*(1+L156/100)</f>
        <v>0</v>
      </c>
      <c r="N156" s="231">
        <v>0</v>
      </c>
      <c r="O156" s="231">
        <f>ROUND(E156*N156,2)</f>
        <v>0</v>
      </c>
      <c r="P156" s="231">
        <v>0</v>
      </c>
      <c r="Q156" s="231">
        <f>ROUND(E156*P156,2)</f>
        <v>0</v>
      </c>
      <c r="R156" s="231"/>
      <c r="S156" s="231" t="s">
        <v>164</v>
      </c>
      <c r="T156" s="232" t="s">
        <v>164</v>
      </c>
      <c r="U156" s="218">
        <v>0</v>
      </c>
      <c r="V156" s="218">
        <f>ROUND(E156*U156,2)</f>
        <v>0</v>
      </c>
      <c r="W156" s="218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169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>
      <c r="A157" s="216"/>
      <c r="B157" s="217"/>
      <c r="C157" s="239"/>
      <c r="D157" s="234"/>
      <c r="E157" s="234"/>
      <c r="F157" s="234"/>
      <c r="G157" s="234"/>
      <c r="H157" s="218"/>
      <c r="I157" s="218"/>
      <c r="J157" s="218"/>
      <c r="K157" s="218"/>
      <c r="L157" s="218"/>
      <c r="M157" s="218"/>
      <c r="N157" s="218"/>
      <c r="O157" s="218"/>
      <c r="P157" s="218"/>
      <c r="Q157" s="218"/>
      <c r="R157" s="218"/>
      <c r="S157" s="218"/>
      <c r="T157" s="218"/>
      <c r="U157" s="218"/>
      <c r="V157" s="218"/>
      <c r="W157" s="218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166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>
      <c r="A158" s="226">
        <v>72</v>
      </c>
      <c r="B158" s="227" t="s">
        <v>324</v>
      </c>
      <c r="C158" s="238" t="s">
        <v>325</v>
      </c>
      <c r="D158" s="228" t="s">
        <v>256</v>
      </c>
      <c r="E158" s="229">
        <v>1.3259000000000001</v>
      </c>
      <c r="F158" s="230"/>
      <c r="G158" s="231">
        <f>ROUND(E158*F158,2)</f>
        <v>0</v>
      </c>
      <c r="H158" s="230"/>
      <c r="I158" s="231">
        <f>ROUND(E158*H158,2)</f>
        <v>0</v>
      </c>
      <c r="J158" s="230"/>
      <c r="K158" s="231">
        <f>ROUND(E158*J158,2)</f>
        <v>0</v>
      </c>
      <c r="L158" s="231">
        <v>21</v>
      </c>
      <c r="M158" s="231">
        <f>G158*(1+L158/100)</f>
        <v>0</v>
      </c>
      <c r="N158" s="231">
        <v>1.0166500000000001</v>
      </c>
      <c r="O158" s="231">
        <f>ROUND(E158*N158,2)</f>
        <v>1.35</v>
      </c>
      <c r="P158" s="231">
        <v>0</v>
      </c>
      <c r="Q158" s="231">
        <f>ROUND(E158*P158,2)</f>
        <v>0</v>
      </c>
      <c r="R158" s="231"/>
      <c r="S158" s="231" t="s">
        <v>164</v>
      </c>
      <c r="T158" s="232" t="s">
        <v>164</v>
      </c>
      <c r="U158" s="218">
        <v>0</v>
      </c>
      <c r="V158" s="218">
        <f>ROUND(E158*U158,2)</f>
        <v>0</v>
      </c>
      <c r="W158" s="218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169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>
      <c r="A159" s="216"/>
      <c r="B159" s="217"/>
      <c r="C159" s="239"/>
      <c r="D159" s="234"/>
      <c r="E159" s="234"/>
      <c r="F159" s="234"/>
      <c r="G159" s="234"/>
      <c r="H159" s="218"/>
      <c r="I159" s="218"/>
      <c r="J159" s="218"/>
      <c r="K159" s="218"/>
      <c r="L159" s="218"/>
      <c r="M159" s="218"/>
      <c r="N159" s="218"/>
      <c r="O159" s="218"/>
      <c r="P159" s="218"/>
      <c r="Q159" s="218"/>
      <c r="R159" s="218"/>
      <c r="S159" s="218"/>
      <c r="T159" s="218"/>
      <c r="U159" s="218"/>
      <c r="V159" s="218"/>
      <c r="W159" s="218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166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>
      <c r="A160" s="220" t="s">
        <v>159</v>
      </c>
      <c r="B160" s="221" t="s">
        <v>79</v>
      </c>
      <c r="C160" s="237" t="s">
        <v>80</v>
      </c>
      <c r="D160" s="222"/>
      <c r="E160" s="223"/>
      <c r="F160" s="224"/>
      <c r="G160" s="224">
        <f>SUMIF(AG161:AG162,"&lt;&gt;NOR",G161:G162)</f>
        <v>0</v>
      </c>
      <c r="H160" s="224"/>
      <c r="I160" s="224">
        <f>SUM(I161:I162)</f>
        <v>0</v>
      </c>
      <c r="J160" s="224"/>
      <c r="K160" s="224">
        <f>SUM(K161:K162)</f>
        <v>0</v>
      </c>
      <c r="L160" s="224"/>
      <c r="M160" s="224">
        <f>SUM(M161:M162)</f>
        <v>0</v>
      </c>
      <c r="N160" s="224"/>
      <c r="O160" s="224">
        <f>SUM(O161:O162)</f>
        <v>1.35</v>
      </c>
      <c r="P160" s="224"/>
      <c r="Q160" s="224">
        <f>SUM(Q161:Q162)</f>
        <v>0</v>
      </c>
      <c r="R160" s="224"/>
      <c r="S160" s="224"/>
      <c r="T160" s="225"/>
      <c r="U160" s="219"/>
      <c r="V160" s="219">
        <f>SUM(V161:V162)</f>
        <v>0</v>
      </c>
      <c r="W160" s="219"/>
      <c r="AG160" t="s">
        <v>160</v>
      </c>
    </row>
    <row r="161" spans="1:60" outlineLevel="1">
      <c r="A161" s="226">
        <v>73</v>
      </c>
      <c r="B161" s="227" t="s">
        <v>326</v>
      </c>
      <c r="C161" s="238" t="s">
        <v>327</v>
      </c>
      <c r="D161" s="228" t="s">
        <v>185</v>
      </c>
      <c r="E161" s="229">
        <v>86.331400000000002</v>
      </c>
      <c r="F161" s="230"/>
      <c r="G161" s="231">
        <f>ROUND(E161*F161,2)</f>
        <v>0</v>
      </c>
      <c r="H161" s="230"/>
      <c r="I161" s="231">
        <f>ROUND(E161*H161,2)</f>
        <v>0</v>
      </c>
      <c r="J161" s="230"/>
      <c r="K161" s="231">
        <f>ROUND(E161*J161,2)</f>
        <v>0</v>
      </c>
      <c r="L161" s="231">
        <v>21</v>
      </c>
      <c r="M161" s="231">
        <f>G161*(1+L161/100)</f>
        <v>0</v>
      </c>
      <c r="N161" s="231">
        <v>1.5630000000000002E-2</v>
      </c>
      <c r="O161" s="231">
        <f>ROUND(E161*N161,2)</f>
        <v>1.35</v>
      </c>
      <c r="P161" s="231">
        <v>0</v>
      </c>
      <c r="Q161" s="231">
        <f>ROUND(E161*P161,2)</f>
        <v>0</v>
      </c>
      <c r="R161" s="231"/>
      <c r="S161" s="231" t="s">
        <v>189</v>
      </c>
      <c r="T161" s="232" t="s">
        <v>190</v>
      </c>
      <c r="U161" s="218">
        <v>0</v>
      </c>
      <c r="V161" s="218">
        <f>ROUND(E161*U161,2)</f>
        <v>0</v>
      </c>
      <c r="W161" s="218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165</v>
      </c>
      <c r="AH161" s="209"/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>
      <c r="A162" s="216"/>
      <c r="B162" s="217"/>
      <c r="C162" s="239"/>
      <c r="D162" s="234"/>
      <c r="E162" s="234"/>
      <c r="F162" s="234"/>
      <c r="G162" s="234"/>
      <c r="H162" s="218"/>
      <c r="I162" s="218"/>
      <c r="J162" s="218"/>
      <c r="K162" s="218"/>
      <c r="L162" s="218"/>
      <c r="M162" s="218"/>
      <c r="N162" s="218"/>
      <c r="O162" s="218"/>
      <c r="P162" s="218"/>
      <c r="Q162" s="218"/>
      <c r="R162" s="218"/>
      <c r="S162" s="218"/>
      <c r="T162" s="218"/>
      <c r="U162" s="218"/>
      <c r="V162" s="218"/>
      <c r="W162" s="218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166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>
      <c r="A163" s="220" t="s">
        <v>159</v>
      </c>
      <c r="B163" s="221" t="s">
        <v>81</v>
      </c>
      <c r="C163" s="237" t="s">
        <v>82</v>
      </c>
      <c r="D163" s="222"/>
      <c r="E163" s="223"/>
      <c r="F163" s="224"/>
      <c r="G163" s="224">
        <f>SUMIF(AG164:AG171,"&lt;&gt;NOR",G164:G171)</f>
        <v>0</v>
      </c>
      <c r="H163" s="224"/>
      <c r="I163" s="224">
        <f>SUM(I164:I171)</f>
        <v>0</v>
      </c>
      <c r="J163" s="224"/>
      <c r="K163" s="224">
        <f>SUM(K164:K171)</f>
        <v>0</v>
      </c>
      <c r="L163" s="224"/>
      <c r="M163" s="224">
        <f>SUM(M164:M171)</f>
        <v>0</v>
      </c>
      <c r="N163" s="224"/>
      <c r="O163" s="224">
        <f>SUM(O164:O171)</f>
        <v>37.119999999999997</v>
      </c>
      <c r="P163" s="224"/>
      <c r="Q163" s="224">
        <f>SUM(Q164:Q171)</f>
        <v>0</v>
      </c>
      <c r="R163" s="224"/>
      <c r="S163" s="224"/>
      <c r="T163" s="225"/>
      <c r="U163" s="219"/>
      <c r="V163" s="219">
        <f>SUM(V164:V171)</f>
        <v>0</v>
      </c>
      <c r="W163" s="219"/>
      <c r="AG163" t="s">
        <v>160</v>
      </c>
    </row>
    <row r="164" spans="1:60" outlineLevel="1">
      <c r="A164" s="226">
        <v>74</v>
      </c>
      <c r="B164" s="227" t="s">
        <v>328</v>
      </c>
      <c r="C164" s="238" t="s">
        <v>329</v>
      </c>
      <c r="D164" s="228" t="s">
        <v>185</v>
      </c>
      <c r="E164" s="229">
        <v>75.560400000000001</v>
      </c>
      <c r="F164" s="230"/>
      <c r="G164" s="231">
        <f>ROUND(E164*F164,2)</f>
        <v>0</v>
      </c>
      <c r="H164" s="230"/>
      <c r="I164" s="231">
        <f>ROUND(E164*H164,2)</f>
        <v>0</v>
      </c>
      <c r="J164" s="230"/>
      <c r="K164" s="231">
        <f>ROUND(E164*J164,2)</f>
        <v>0</v>
      </c>
      <c r="L164" s="231">
        <v>21</v>
      </c>
      <c r="M164" s="231">
        <f>G164*(1+L164/100)</f>
        <v>0</v>
      </c>
      <c r="N164" s="231">
        <v>0.27994000000000002</v>
      </c>
      <c r="O164" s="231">
        <f>ROUND(E164*N164,2)</f>
        <v>21.15</v>
      </c>
      <c r="P164" s="231">
        <v>0</v>
      </c>
      <c r="Q164" s="231">
        <f>ROUND(E164*P164,2)</f>
        <v>0</v>
      </c>
      <c r="R164" s="231"/>
      <c r="S164" s="231" t="s">
        <v>164</v>
      </c>
      <c r="T164" s="232" t="s">
        <v>164</v>
      </c>
      <c r="U164" s="218">
        <v>0</v>
      </c>
      <c r="V164" s="218">
        <f>ROUND(E164*U164,2)</f>
        <v>0</v>
      </c>
      <c r="W164" s="218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169</v>
      </c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>
      <c r="A165" s="216"/>
      <c r="B165" s="217"/>
      <c r="C165" s="239"/>
      <c r="D165" s="234"/>
      <c r="E165" s="234"/>
      <c r="F165" s="234"/>
      <c r="G165" s="234"/>
      <c r="H165" s="218"/>
      <c r="I165" s="218"/>
      <c r="J165" s="218"/>
      <c r="K165" s="218"/>
      <c r="L165" s="218"/>
      <c r="M165" s="218"/>
      <c r="N165" s="218"/>
      <c r="O165" s="218"/>
      <c r="P165" s="218"/>
      <c r="Q165" s="218"/>
      <c r="R165" s="218"/>
      <c r="S165" s="218"/>
      <c r="T165" s="218"/>
      <c r="U165" s="218"/>
      <c r="V165" s="218"/>
      <c r="W165" s="218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166</v>
      </c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>
      <c r="A166" s="226">
        <v>75</v>
      </c>
      <c r="B166" s="227" t="s">
        <v>330</v>
      </c>
      <c r="C166" s="238" t="s">
        <v>331</v>
      </c>
      <c r="D166" s="228" t="s">
        <v>185</v>
      </c>
      <c r="E166" s="229">
        <v>75.560400000000001</v>
      </c>
      <c r="F166" s="230"/>
      <c r="G166" s="231">
        <f>ROUND(E166*F166,2)</f>
        <v>0</v>
      </c>
      <c r="H166" s="230"/>
      <c r="I166" s="231">
        <f>ROUND(E166*H166,2)</f>
        <v>0</v>
      </c>
      <c r="J166" s="230"/>
      <c r="K166" s="231">
        <f>ROUND(E166*J166,2)</f>
        <v>0</v>
      </c>
      <c r="L166" s="231">
        <v>21</v>
      </c>
      <c r="M166" s="231">
        <f>G166*(1+L166/100)</f>
        <v>0</v>
      </c>
      <c r="N166" s="231">
        <v>7.3900000000000007E-2</v>
      </c>
      <c r="O166" s="231">
        <f>ROUND(E166*N166,2)</f>
        <v>5.58</v>
      </c>
      <c r="P166" s="231">
        <v>0</v>
      </c>
      <c r="Q166" s="231">
        <f>ROUND(E166*P166,2)</f>
        <v>0</v>
      </c>
      <c r="R166" s="231"/>
      <c r="S166" s="231" t="s">
        <v>164</v>
      </c>
      <c r="T166" s="232" t="s">
        <v>164</v>
      </c>
      <c r="U166" s="218">
        <v>0</v>
      </c>
      <c r="V166" s="218">
        <f>ROUND(E166*U166,2)</f>
        <v>0</v>
      </c>
      <c r="W166" s="218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169</v>
      </c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>
      <c r="A167" s="216"/>
      <c r="B167" s="217"/>
      <c r="C167" s="239"/>
      <c r="D167" s="234"/>
      <c r="E167" s="234"/>
      <c r="F167" s="234"/>
      <c r="G167" s="234"/>
      <c r="H167" s="218"/>
      <c r="I167" s="218"/>
      <c r="J167" s="218"/>
      <c r="K167" s="218"/>
      <c r="L167" s="218"/>
      <c r="M167" s="218"/>
      <c r="N167" s="218"/>
      <c r="O167" s="218"/>
      <c r="P167" s="218"/>
      <c r="Q167" s="218"/>
      <c r="R167" s="218"/>
      <c r="S167" s="218"/>
      <c r="T167" s="218"/>
      <c r="U167" s="218"/>
      <c r="V167" s="218"/>
      <c r="W167" s="218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166</v>
      </c>
      <c r="AH167" s="209"/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>
      <c r="A168" s="226">
        <v>76</v>
      </c>
      <c r="B168" s="227" t="s">
        <v>332</v>
      </c>
      <c r="C168" s="238" t="s">
        <v>333</v>
      </c>
      <c r="D168" s="228" t="s">
        <v>185</v>
      </c>
      <c r="E168" s="229">
        <v>75.560400000000001</v>
      </c>
      <c r="F168" s="230"/>
      <c r="G168" s="231">
        <f>ROUND(E168*F168,2)</f>
        <v>0</v>
      </c>
      <c r="H168" s="230"/>
      <c r="I168" s="231">
        <f>ROUND(E168*H168,2)</f>
        <v>0</v>
      </c>
      <c r="J168" s="230"/>
      <c r="K168" s="231">
        <f>ROUND(E168*J168,2)</f>
        <v>0</v>
      </c>
      <c r="L168" s="231">
        <v>21</v>
      </c>
      <c r="M168" s="231">
        <f>G168*(1+L168/100)</f>
        <v>0</v>
      </c>
      <c r="N168" s="231">
        <v>0</v>
      </c>
      <c r="O168" s="231">
        <f>ROUND(E168*N168,2)</f>
        <v>0</v>
      </c>
      <c r="P168" s="231">
        <v>0</v>
      </c>
      <c r="Q168" s="231">
        <f>ROUND(E168*P168,2)</f>
        <v>0</v>
      </c>
      <c r="R168" s="231"/>
      <c r="S168" s="231" t="s">
        <v>277</v>
      </c>
      <c r="T168" s="232" t="s">
        <v>277</v>
      </c>
      <c r="U168" s="218">
        <v>0</v>
      </c>
      <c r="V168" s="218">
        <f>ROUND(E168*U168,2)</f>
        <v>0</v>
      </c>
      <c r="W168" s="218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169</v>
      </c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>
      <c r="A169" s="216"/>
      <c r="B169" s="217"/>
      <c r="C169" s="239"/>
      <c r="D169" s="234"/>
      <c r="E169" s="234"/>
      <c r="F169" s="234"/>
      <c r="G169" s="234"/>
      <c r="H169" s="218"/>
      <c r="I169" s="218"/>
      <c r="J169" s="218"/>
      <c r="K169" s="218"/>
      <c r="L169" s="218"/>
      <c r="M169" s="218"/>
      <c r="N169" s="218"/>
      <c r="O169" s="218"/>
      <c r="P169" s="218"/>
      <c r="Q169" s="218"/>
      <c r="R169" s="218"/>
      <c r="S169" s="218"/>
      <c r="T169" s="218"/>
      <c r="U169" s="218"/>
      <c r="V169" s="218"/>
      <c r="W169" s="218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166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>
      <c r="A170" s="226">
        <v>77</v>
      </c>
      <c r="B170" s="227" t="s">
        <v>334</v>
      </c>
      <c r="C170" s="238" t="s">
        <v>335</v>
      </c>
      <c r="D170" s="228" t="s">
        <v>185</v>
      </c>
      <c r="E170" s="229">
        <v>79.338400000000007</v>
      </c>
      <c r="F170" s="230"/>
      <c r="G170" s="231">
        <f>ROUND(E170*F170,2)</f>
        <v>0</v>
      </c>
      <c r="H170" s="230"/>
      <c r="I170" s="231">
        <f>ROUND(E170*H170,2)</f>
        <v>0</v>
      </c>
      <c r="J170" s="230"/>
      <c r="K170" s="231">
        <f>ROUND(E170*J170,2)</f>
        <v>0</v>
      </c>
      <c r="L170" s="231">
        <v>21</v>
      </c>
      <c r="M170" s="231">
        <f>G170*(1+L170/100)</f>
        <v>0</v>
      </c>
      <c r="N170" s="231">
        <v>0.13100000000000001</v>
      </c>
      <c r="O170" s="231">
        <f>ROUND(E170*N170,2)</f>
        <v>10.39</v>
      </c>
      <c r="P170" s="231">
        <v>0</v>
      </c>
      <c r="Q170" s="231">
        <f>ROUND(E170*P170,2)</f>
        <v>0</v>
      </c>
      <c r="R170" s="231" t="s">
        <v>201</v>
      </c>
      <c r="S170" s="231" t="s">
        <v>164</v>
      </c>
      <c r="T170" s="232" t="s">
        <v>164</v>
      </c>
      <c r="U170" s="218">
        <v>0</v>
      </c>
      <c r="V170" s="218">
        <f>ROUND(E170*U170,2)</f>
        <v>0</v>
      </c>
      <c r="W170" s="218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203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>
      <c r="A171" s="216"/>
      <c r="B171" s="217"/>
      <c r="C171" s="239"/>
      <c r="D171" s="234"/>
      <c r="E171" s="234"/>
      <c r="F171" s="234"/>
      <c r="G171" s="234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166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>
      <c r="A172" s="220" t="s">
        <v>159</v>
      </c>
      <c r="B172" s="221" t="s">
        <v>83</v>
      </c>
      <c r="C172" s="237" t="s">
        <v>84</v>
      </c>
      <c r="D172" s="222"/>
      <c r="E172" s="223"/>
      <c r="F172" s="224"/>
      <c r="G172" s="224">
        <f>SUMIF(AG173:AG200,"&lt;&gt;NOR",G173:G200)</f>
        <v>0</v>
      </c>
      <c r="H172" s="224"/>
      <c r="I172" s="224">
        <f>SUM(I173:I200)</f>
        <v>0</v>
      </c>
      <c r="J172" s="224"/>
      <c r="K172" s="224">
        <f>SUM(K173:K200)</f>
        <v>0</v>
      </c>
      <c r="L172" s="224"/>
      <c r="M172" s="224">
        <f>SUM(M173:M200)</f>
        <v>0</v>
      </c>
      <c r="N172" s="224"/>
      <c r="O172" s="224">
        <f>SUM(O173:O200)</f>
        <v>9.4100000000000019</v>
      </c>
      <c r="P172" s="224"/>
      <c r="Q172" s="224">
        <f>SUM(Q173:Q200)</f>
        <v>0</v>
      </c>
      <c r="R172" s="224"/>
      <c r="S172" s="224"/>
      <c r="T172" s="225"/>
      <c r="U172" s="219"/>
      <c r="V172" s="219">
        <f>SUM(V173:V200)</f>
        <v>0</v>
      </c>
      <c r="W172" s="219"/>
      <c r="AG172" t="s">
        <v>160</v>
      </c>
    </row>
    <row r="173" spans="1:60" outlineLevel="1">
      <c r="A173" s="226">
        <v>78</v>
      </c>
      <c r="B173" s="227" t="s">
        <v>336</v>
      </c>
      <c r="C173" s="238" t="s">
        <v>337</v>
      </c>
      <c r="D173" s="228" t="s">
        <v>185</v>
      </c>
      <c r="E173" s="229">
        <v>203.54400000000001</v>
      </c>
      <c r="F173" s="230"/>
      <c r="G173" s="231">
        <f>ROUND(E173*F173,2)</f>
        <v>0</v>
      </c>
      <c r="H173" s="230"/>
      <c r="I173" s="231">
        <f>ROUND(E173*H173,2)</f>
        <v>0</v>
      </c>
      <c r="J173" s="230"/>
      <c r="K173" s="231">
        <f>ROUND(E173*J173,2)</f>
        <v>0</v>
      </c>
      <c r="L173" s="231">
        <v>21</v>
      </c>
      <c r="M173" s="231">
        <f>G173*(1+L173/100)</f>
        <v>0</v>
      </c>
      <c r="N173" s="231">
        <v>5.0000000000000001E-3</v>
      </c>
      <c r="O173" s="231">
        <f>ROUND(E173*N173,2)</f>
        <v>1.02</v>
      </c>
      <c r="P173" s="231">
        <v>0</v>
      </c>
      <c r="Q173" s="231">
        <f>ROUND(E173*P173,2)</f>
        <v>0</v>
      </c>
      <c r="R173" s="231"/>
      <c r="S173" s="231" t="s">
        <v>164</v>
      </c>
      <c r="T173" s="232" t="s">
        <v>164</v>
      </c>
      <c r="U173" s="218">
        <v>0</v>
      </c>
      <c r="V173" s="218">
        <f>ROUND(E173*U173,2)</f>
        <v>0</v>
      </c>
      <c r="W173" s="218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169</v>
      </c>
      <c r="AH173" s="209"/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>
      <c r="A174" s="216"/>
      <c r="B174" s="217"/>
      <c r="C174" s="239"/>
      <c r="D174" s="234"/>
      <c r="E174" s="234"/>
      <c r="F174" s="234"/>
      <c r="G174" s="234"/>
      <c r="H174" s="218"/>
      <c r="I174" s="218"/>
      <c r="J174" s="218"/>
      <c r="K174" s="218"/>
      <c r="L174" s="218"/>
      <c r="M174" s="218"/>
      <c r="N174" s="218"/>
      <c r="O174" s="218"/>
      <c r="P174" s="218"/>
      <c r="Q174" s="218"/>
      <c r="R174" s="218"/>
      <c r="S174" s="218"/>
      <c r="T174" s="218"/>
      <c r="U174" s="218"/>
      <c r="V174" s="218"/>
      <c r="W174" s="218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166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>
      <c r="A175" s="226">
        <v>79</v>
      </c>
      <c r="B175" s="227" t="s">
        <v>338</v>
      </c>
      <c r="C175" s="238" t="s">
        <v>339</v>
      </c>
      <c r="D175" s="228" t="s">
        <v>185</v>
      </c>
      <c r="E175" s="229">
        <v>191.75650000000002</v>
      </c>
      <c r="F175" s="230"/>
      <c r="G175" s="231">
        <f>ROUND(E175*F175,2)</f>
        <v>0</v>
      </c>
      <c r="H175" s="230"/>
      <c r="I175" s="231">
        <f>ROUND(E175*H175,2)</f>
        <v>0</v>
      </c>
      <c r="J175" s="230"/>
      <c r="K175" s="231">
        <f>ROUND(E175*J175,2)</f>
        <v>0</v>
      </c>
      <c r="L175" s="231">
        <v>21</v>
      </c>
      <c r="M175" s="231">
        <f>G175*(1+L175/100)</f>
        <v>0</v>
      </c>
      <c r="N175" s="231">
        <v>1.0500000000000001E-2</v>
      </c>
      <c r="O175" s="231">
        <f>ROUND(E175*N175,2)</f>
        <v>2.0099999999999998</v>
      </c>
      <c r="P175" s="231">
        <v>0</v>
      </c>
      <c r="Q175" s="231">
        <f>ROUND(E175*P175,2)</f>
        <v>0</v>
      </c>
      <c r="R175" s="231"/>
      <c r="S175" s="231" t="s">
        <v>164</v>
      </c>
      <c r="T175" s="232" t="s">
        <v>164</v>
      </c>
      <c r="U175" s="218">
        <v>0</v>
      </c>
      <c r="V175" s="218">
        <f>ROUND(E175*U175,2)</f>
        <v>0</v>
      </c>
      <c r="W175" s="218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169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>
      <c r="A176" s="216"/>
      <c r="B176" s="217"/>
      <c r="C176" s="239"/>
      <c r="D176" s="234"/>
      <c r="E176" s="234"/>
      <c r="F176" s="234"/>
      <c r="G176" s="234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218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166</v>
      </c>
      <c r="AH176" s="209"/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>
      <c r="A177" s="226">
        <v>80</v>
      </c>
      <c r="B177" s="227" t="s">
        <v>340</v>
      </c>
      <c r="C177" s="238" t="s">
        <v>341</v>
      </c>
      <c r="D177" s="228" t="s">
        <v>193</v>
      </c>
      <c r="E177" s="229">
        <v>6.6000000000000005</v>
      </c>
      <c r="F177" s="230"/>
      <c r="G177" s="231">
        <f>ROUND(E177*F177,2)</f>
        <v>0</v>
      </c>
      <c r="H177" s="230"/>
      <c r="I177" s="231">
        <f>ROUND(E177*H177,2)</f>
        <v>0</v>
      </c>
      <c r="J177" s="230"/>
      <c r="K177" s="231">
        <f>ROUND(E177*J177,2)</f>
        <v>0</v>
      </c>
      <c r="L177" s="231">
        <v>21</v>
      </c>
      <c r="M177" s="231">
        <f>G177*(1+L177/100)</f>
        <v>0</v>
      </c>
      <c r="N177" s="231">
        <v>0</v>
      </c>
      <c r="O177" s="231">
        <f>ROUND(E177*N177,2)</f>
        <v>0</v>
      </c>
      <c r="P177" s="231">
        <v>0</v>
      </c>
      <c r="Q177" s="231">
        <f>ROUND(E177*P177,2)</f>
        <v>0</v>
      </c>
      <c r="R177" s="231"/>
      <c r="S177" s="231" t="s">
        <v>189</v>
      </c>
      <c r="T177" s="232" t="s">
        <v>190</v>
      </c>
      <c r="U177" s="218">
        <v>0</v>
      </c>
      <c r="V177" s="218">
        <f>ROUND(E177*U177,2)</f>
        <v>0</v>
      </c>
      <c r="W177" s="218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194</v>
      </c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>
      <c r="A178" s="216"/>
      <c r="B178" s="217"/>
      <c r="C178" s="239"/>
      <c r="D178" s="234"/>
      <c r="E178" s="234"/>
      <c r="F178" s="234"/>
      <c r="G178" s="234"/>
      <c r="H178" s="218"/>
      <c r="I178" s="218"/>
      <c r="J178" s="218"/>
      <c r="K178" s="218"/>
      <c r="L178" s="218"/>
      <c r="M178" s="218"/>
      <c r="N178" s="218"/>
      <c r="O178" s="218"/>
      <c r="P178" s="218"/>
      <c r="Q178" s="218"/>
      <c r="R178" s="218"/>
      <c r="S178" s="218"/>
      <c r="T178" s="218"/>
      <c r="U178" s="218"/>
      <c r="V178" s="218"/>
      <c r="W178" s="218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166</v>
      </c>
      <c r="AH178" s="209"/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>
      <c r="A179" s="226">
        <v>81</v>
      </c>
      <c r="B179" s="227" t="s">
        <v>342</v>
      </c>
      <c r="C179" s="238" t="s">
        <v>343</v>
      </c>
      <c r="D179" s="228" t="s">
        <v>185</v>
      </c>
      <c r="E179" s="229">
        <v>18.415000000000003</v>
      </c>
      <c r="F179" s="230"/>
      <c r="G179" s="231">
        <f>ROUND(E179*F179,2)</f>
        <v>0</v>
      </c>
      <c r="H179" s="230"/>
      <c r="I179" s="231">
        <f>ROUND(E179*H179,2)</f>
        <v>0</v>
      </c>
      <c r="J179" s="230"/>
      <c r="K179" s="231">
        <f>ROUND(E179*J179,2)</f>
        <v>0</v>
      </c>
      <c r="L179" s="231">
        <v>21</v>
      </c>
      <c r="M179" s="231">
        <f>G179*(1+L179/100)</f>
        <v>0</v>
      </c>
      <c r="N179" s="231">
        <v>4.0000000000000003E-5</v>
      </c>
      <c r="O179" s="231">
        <f>ROUND(E179*N179,2)</f>
        <v>0</v>
      </c>
      <c r="P179" s="231">
        <v>0</v>
      </c>
      <c r="Q179" s="231">
        <f>ROUND(E179*P179,2)</f>
        <v>0</v>
      </c>
      <c r="R179" s="231"/>
      <c r="S179" s="231" t="s">
        <v>164</v>
      </c>
      <c r="T179" s="232" t="s">
        <v>164</v>
      </c>
      <c r="U179" s="218">
        <v>0</v>
      </c>
      <c r="V179" s="218">
        <f>ROUND(E179*U179,2)</f>
        <v>0</v>
      </c>
      <c r="W179" s="218"/>
      <c r="X179" s="209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169</v>
      </c>
      <c r="AH179" s="209"/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>
      <c r="A180" s="216"/>
      <c r="B180" s="217"/>
      <c r="C180" s="239"/>
      <c r="D180" s="234"/>
      <c r="E180" s="234"/>
      <c r="F180" s="234"/>
      <c r="G180" s="234"/>
      <c r="H180" s="218"/>
      <c r="I180" s="218"/>
      <c r="J180" s="218"/>
      <c r="K180" s="218"/>
      <c r="L180" s="218"/>
      <c r="M180" s="218"/>
      <c r="N180" s="218"/>
      <c r="O180" s="218"/>
      <c r="P180" s="218"/>
      <c r="Q180" s="218"/>
      <c r="R180" s="218"/>
      <c r="S180" s="218"/>
      <c r="T180" s="218"/>
      <c r="U180" s="218"/>
      <c r="V180" s="218"/>
      <c r="W180" s="218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166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>
      <c r="A181" s="226">
        <v>82</v>
      </c>
      <c r="B181" s="227" t="s">
        <v>344</v>
      </c>
      <c r="C181" s="238" t="s">
        <v>345</v>
      </c>
      <c r="D181" s="228" t="s">
        <v>185</v>
      </c>
      <c r="E181" s="229">
        <v>4</v>
      </c>
      <c r="F181" s="230"/>
      <c r="G181" s="231">
        <f>ROUND(E181*F181,2)</f>
        <v>0</v>
      </c>
      <c r="H181" s="230"/>
      <c r="I181" s="231">
        <f>ROUND(E181*H181,2)</f>
        <v>0</v>
      </c>
      <c r="J181" s="230"/>
      <c r="K181" s="231">
        <f>ROUND(E181*J181,2)</f>
        <v>0</v>
      </c>
      <c r="L181" s="231">
        <v>21</v>
      </c>
      <c r="M181" s="231">
        <f>G181*(1+L181/100)</f>
        <v>0</v>
      </c>
      <c r="N181" s="231">
        <v>6.4000000000000001E-2</v>
      </c>
      <c r="O181" s="231">
        <f>ROUND(E181*N181,2)</f>
        <v>0.26</v>
      </c>
      <c r="P181" s="231">
        <v>0</v>
      </c>
      <c r="Q181" s="231">
        <f>ROUND(E181*P181,2)</f>
        <v>0</v>
      </c>
      <c r="R181" s="231"/>
      <c r="S181" s="231" t="s">
        <v>164</v>
      </c>
      <c r="T181" s="232" t="s">
        <v>164</v>
      </c>
      <c r="U181" s="218">
        <v>0</v>
      </c>
      <c r="V181" s="218">
        <f>ROUND(E181*U181,2)</f>
        <v>0</v>
      </c>
      <c r="W181" s="218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169</v>
      </c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>
      <c r="A182" s="216"/>
      <c r="B182" s="217"/>
      <c r="C182" s="239"/>
      <c r="D182" s="234"/>
      <c r="E182" s="234"/>
      <c r="F182" s="234"/>
      <c r="G182" s="234"/>
      <c r="H182" s="218"/>
      <c r="I182" s="218"/>
      <c r="J182" s="218"/>
      <c r="K182" s="218"/>
      <c r="L182" s="218"/>
      <c r="M182" s="218"/>
      <c r="N182" s="218"/>
      <c r="O182" s="218"/>
      <c r="P182" s="218"/>
      <c r="Q182" s="218"/>
      <c r="R182" s="218"/>
      <c r="S182" s="218"/>
      <c r="T182" s="218"/>
      <c r="U182" s="218"/>
      <c r="V182" s="218"/>
      <c r="W182" s="218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166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>
      <c r="A183" s="226">
        <v>83</v>
      </c>
      <c r="B183" s="227" t="s">
        <v>346</v>
      </c>
      <c r="C183" s="238" t="s">
        <v>347</v>
      </c>
      <c r="D183" s="228" t="s">
        <v>185</v>
      </c>
      <c r="E183" s="229">
        <v>4</v>
      </c>
      <c r="F183" s="230"/>
      <c r="G183" s="231">
        <f>ROUND(E183*F183,2)</f>
        <v>0</v>
      </c>
      <c r="H183" s="230"/>
      <c r="I183" s="231">
        <f>ROUND(E183*H183,2)</f>
        <v>0</v>
      </c>
      <c r="J183" s="230"/>
      <c r="K183" s="231">
        <f>ROUND(E183*J183,2)</f>
        <v>0</v>
      </c>
      <c r="L183" s="231">
        <v>21</v>
      </c>
      <c r="M183" s="231">
        <f>G183*(1+L183/100)</f>
        <v>0</v>
      </c>
      <c r="N183" s="231">
        <v>4.7180000000000007E-2</v>
      </c>
      <c r="O183" s="231">
        <f>ROUND(E183*N183,2)</f>
        <v>0.19</v>
      </c>
      <c r="P183" s="231">
        <v>0</v>
      </c>
      <c r="Q183" s="231">
        <f>ROUND(E183*P183,2)</f>
        <v>0</v>
      </c>
      <c r="R183" s="231"/>
      <c r="S183" s="231" t="s">
        <v>164</v>
      </c>
      <c r="T183" s="232" t="s">
        <v>164</v>
      </c>
      <c r="U183" s="218">
        <v>0</v>
      </c>
      <c r="V183" s="218">
        <f>ROUND(E183*U183,2)</f>
        <v>0</v>
      </c>
      <c r="W183" s="218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 t="s">
        <v>169</v>
      </c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1">
      <c r="A184" s="216"/>
      <c r="B184" s="217"/>
      <c r="C184" s="239"/>
      <c r="D184" s="234"/>
      <c r="E184" s="234"/>
      <c r="F184" s="234"/>
      <c r="G184" s="234"/>
      <c r="H184" s="218"/>
      <c r="I184" s="218"/>
      <c r="J184" s="218"/>
      <c r="K184" s="218"/>
      <c r="L184" s="218"/>
      <c r="M184" s="218"/>
      <c r="N184" s="218"/>
      <c r="O184" s="218"/>
      <c r="P184" s="218"/>
      <c r="Q184" s="218"/>
      <c r="R184" s="218"/>
      <c r="S184" s="218"/>
      <c r="T184" s="218"/>
      <c r="U184" s="218"/>
      <c r="V184" s="218"/>
      <c r="W184" s="218"/>
      <c r="X184" s="209"/>
      <c r="Y184" s="209"/>
      <c r="Z184" s="209"/>
      <c r="AA184" s="209"/>
      <c r="AB184" s="209"/>
      <c r="AC184" s="209"/>
      <c r="AD184" s="209"/>
      <c r="AE184" s="209"/>
      <c r="AF184" s="209"/>
      <c r="AG184" s="209" t="s">
        <v>166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>
      <c r="A185" s="226">
        <v>84</v>
      </c>
      <c r="B185" s="227" t="s">
        <v>348</v>
      </c>
      <c r="C185" s="238" t="s">
        <v>349</v>
      </c>
      <c r="D185" s="228" t="s">
        <v>185</v>
      </c>
      <c r="E185" s="229">
        <v>67.169500000000014</v>
      </c>
      <c r="F185" s="230"/>
      <c r="G185" s="231">
        <f>ROUND(E185*F185,2)</f>
        <v>0</v>
      </c>
      <c r="H185" s="230"/>
      <c r="I185" s="231">
        <f>ROUND(E185*H185,2)</f>
        <v>0</v>
      </c>
      <c r="J185" s="230"/>
      <c r="K185" s="231">
        <f>ROUND(E185*J185,2)</f>
        <v>0</v>
      </c>
      <c r="L185" s="231">
        <v>21</v>
      </c>
      <c r="M185" s="231">
        <f>G185*(1+L185/100)</f>
        <v>0</v>
      </c>
      <c r="N185" s="231">
        <v>0</v>
      </c>
      <c r="O185" s="231">
        <f>ROUND(E185*N185,2)</f>
        <v>0</v>
      </c>
      <c r="P185" s="231">
        <v>0</v>
      </c>
      <c r="Q185" s="231">
        <f>ROUND(E185*P185,2)</f>
        <v>0</v>
      </c>
      <c r="R185" s="231"/>
      <c r="S185" s="231" t="s">
        <v>189</v>
      </c>
      <c r="T185" s="232" t="s">
        <v>190</v>
      </c>
      <c r="U185" s="218">
        <v>0</v>
      </c>
      <c r="V185" s="218">
        <f>ROUND(E185*U185,2)</f>
        <v>0</v>
      </c>
      <c r="W185" s="218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165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>
      <c r="A186" s="216"/>
      <c r="B186" s="217"/>
      <c r="C186" s="239"/>
      <c r="D186" s="234"/>
      <c r="E186" s="234"/>
      <c r="F186" s="234"/>
      <c r="G186" s="234"/>
      <c r="H186" s="218"/>
      <c r="I186" s="218"/>
      <c r="J186" s="218"/>
      <c r="K186" s="218"/>
      <c r="L186" s="218"/>
      <c r="M186" s="218"/>
      <c r="N186" s="218"/>
      <c r="O186" s="218"/>
      <c r="P186" s="218"/>
      <c r="Q186" s="218"/>
      <c r="R186" s="218"/>
      <c r="S186" s="218"/>
      <c r="T186" s="218"/>
      <c r="U186" s="218"/>
      <c r="V186" s="218"/>
      <c r="W186" s="218"/>
      <c r="X186" s="209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166</v>
      </c>
      <c r="AH186" s="209"/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1">
      <c r="A187" s="226">
        <v>85</v>
      </c>
      <c r="B187" s="227" t="s">
        <v>350</v>
      </c>
      <c r="C187" s="238" t="s">
        <v>351</v>
      </c>
      <c r="D187" s="228" t="s">
        <v>185</v>
      </c>
      <c r="E187" s="229">
        <v>12</v>
      </c>
      <c r="F187" s="230"/>
      <c r="G187" s="231">
        <f>ROUND(E187*F187,2)</f>
        <v>0</v>
      </c>
      <c r="H187" s="230"/>
      <c r="I187" s="231">
        <f>ROUND(E187*H187,2)</f>
        <v>0</v>
      </c>
      <c r="J187" s="230"/>
      <c r="K187" s="231">
        <f>ROUND(E187*J187,2)</f>
        <v>0</v>
      </c>
      <c r="L187" s="231">
        <v>21</v>
      </c>
      <c r="M187" s="231">
        <f>G187*(1+L187/100)</f>
        <v>0</v>
      </c>
      <c r="N187" s="231">
        <v>6.4000000000000001E-2</v>
      </c>
      <c r="O187" s="231">
        <f>ROUND(E187*N187,2)</f>
        <v>0.77</v>
      </c>
      <c r="P187" s="231">
        <v>0</v>
      </c>
      <c r="Q187" s="231">
        <f>ROUND(E187*P187,2)</f>
        <v>0</v>
      </c>
      <c r="R187" s="231"/>
      <c r="S187" s="231" t="s">
        <v>164</v>
      </c>
      <c r="T187" s="232" t="s">
        <v>164</v>
      </c>
      <c r="U187" s="218">
        <v>0</v>
      </c>
      <c r="V187" s="218">
        <f>ROUND(E187*U187,2)</f>
        <v>0</v>
      </c>
      <c r="W187" s="218"/>
      <c r="X187" s="209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169</v>
      </c>
      <c r="AH187" s="209"/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1">
      <c r="A188" s="216"/>
      <c r="B188" s="217"/>
      <c r="C188" s="239"/>
      <c r="D188" s="234"/>
      <c r="E188" s="234"/>
      <c r="F188" s="234"/>
      <c r="G188" s="234"/>
      <c r="H188" s="218"/>
      <c r="I188" s="218"/>
      <c r="J188" s="218"/>
      <c r="K188" s="218"/>
      <c r="L188" s="218"/>
      <c r="M188" s="218"/>
      <c r="N188" s="218"/>
      <c r="O188" s="218"/>
      <c r="P188" s="218"/>
      <c r="Q188" s="218"/>
      <c r="R188" s="218"/>
      <c r="S188" s="218"/>
      <c r="T188" s="218"/>
      <c r="U188" s="218"/>
      <c r="V188" s="218"/>
      <c r="W188" s="218"/>
      <c r="X188" s="209"/>
      <c r="Y188" s="209"/>
      <c r="Z188" s="209"/>
      <c r="AA188" s="209"/>
      <c r="AB188" s="209"/>
      <c r="AC188" s="209"/>
      <c r="AD188" s="209"/>
      <c r="AE188" s="209"/>
      <c r="AF188" s="209"/>
      <c r="AG188" s="209" t="s">
        <v>166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>
      <c r="A189" s="226">
        <v>86</v>
      </c>
      <c r="B189" s="227" t="s">
        <v>352</v>
      </c>
      <c r="C189" s="238" t="s">
        <v>353</v>
      </c>
      <c r="D189" s="228" t="s">
        <v>185</v>
      </c>
      <c r="E189" s="229">
        <v>21.46</v>
      </c>
      <c r="F189" s="230"/>
      <c r="G189" s="231">
        <f>ROUND(E189*F189,2)</f>
        <v>0</v>
      </c>
      <c r="H189" s="230"/>
      <c r="I189" s="231">
        <f>ROUND(E189*H189,2)</f>
        <v>0</v>
      </c>
      <c r="J189" s="230"/>
      <c r="K189" s="231">
        <f>ROUND(E189*J189,2)</f>
        <v>0</v>
      </c>
      <c r="L189" s="231">
        <v>21</v>
      </c>
      <c r="M189" s="231">
        <f>G189*(1+L189/100)</f>
        <v>0</v>
      </c>
      <c r="N189" s="231">
        <v>1.2030000000000001E-2</v>
      </c>
      <c r="O189" s="231">
        <f>ROUND(E189*N189,2)</f>
        <v>0.26</v>
      </c>
      <c r="P189" s="231">
        <v>0</v>
      </c>
      <c r="Q189" s="231">
        <f>ROUND(E189*P189,2)</f>
        <v>0</v>
      </c>
      <c r="R189" s="231"/>
      <c r="S189" s="231" t="s">
        <v>164</v>
      </c>
      <c r="T189" s="232" t="s">
        <v>164</v>
      </c>
      <c r="U189" s="218">
        <v>0</v>
      </c>
      <c r="V189" s="218">
        <f>ROUND(E189*U189,2)</f>
        <v>0</v>
      </c>
      <c r="W189" s="218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169</v>
      </c>
      <c r="AH189" s="209"/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>
      <c r="A190" s="216"/>
      <c r="B190" s="217"/>
      <c r="C190" s="239"/>
      <c r="D190" s="234"/>
      <c r="E190" s="234"/>
      <c r="F190" s="234"/>
      <c r="G190" s="234"/>
      <c r="H190" s="218"/>
      <c r="I190" s="218"/>
      <c r="J190" s="218"/>
      <c r="K190" s="218"/>
      <c r="L190" s="218"/>
      <c r="M190" s="218"/>
      <c r="N190" s="218"/>
      <c r="O190" s="218"/>
      <c r="P190" s="218"/>
      <c r="Q190" s="218"/>
      <c r="R190" s="218"/>
      <c r="S190" s="218"/>
      <c r="T190" s="218"/>
      <c r="U190" s="218"/>
      <c r="V190" s="218"/>
      <c r="W190" s="218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 t="s">
        <v>166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>
      <c r="A191" s="226">
        <v>87</v>
      </c>
      <c r="B191" s="227" t="s">
        <v>354</v>
      </c>
      <c r="C191" s="238" t="s">
        <v>355</v>
      </c>
      <c r="D191" s="228" t="s">
        <v>185</v>
      </c>
      <c r="E191" s="229">
        <v>12</v>
      </c>
      <c r="F191" s="230"/>
      <c r="G191" s="231">
        <f>ROUND(E191*F191,2)</f>
        <v>0</v>
      </c>
      <c r="H191" s="230"/>
      <c r="I191" s="231">
        <f>ROUND(E191*H191,2)</f>
        <v>0</v>
      </c>
      <c r="J191" s="230"/>
      <c r="K191" s="231">
        <f>ROUND(E191*J191,2)</f>
        <v>0</v>
      </c>
      <c r="L191" s="231">
        <v>21</v>
      </c>
      <c r="M191" s="231">
        <f>G191*(1+L191/100)</f>
        <v>0</v>
      </c>
      <c r="N191" s="231">
        <v>5.4970000000000005E-2</v>
      </c>
      <c r="O191" s="231">
        <f>ROUND(E191*N191,2)</f>
        <v>0.66</v>
      </c>
      <c r="P191" s="231">
        <v>0</v>
      </c>
      <c r="Q191" s="231">
        <f>ROUND(E191*P191,2)</f>
        <v>0</v>
      </c>
      <c r="R191" s="231"/>
      <c r="S191" s="231" t="s">
        <v>164</v>
      </c>
      <c r="T191" s="232" t="s">
        <v>164</v>
      </c>
      <c r="U191" s="218">
        <v>0</v>
      </c>
      <c r="V191" s="218">
        <f>ROUND(E191*U191,2)</f>
        <v>0</v>
      </c>
      <c r="W191" s="218"/>
      <c r="X191" s="209"/>
      <c r="Y191" s="209"/>
      <c r="Z191" s="209"/>
      <c r="AA191" s="209"/>
      <c r="AB191" s="209"/>
      <c r="AC191" s="209"/>
      <c r="AD191" s="209"/>
      <c r="AE191" s="209"/>
      <c r="AF191" s="209"/>
      <c r="AG191" s="209" t="s">
        <v>169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>
      <c r="A192" s="216"/>
      <c r="B192" s="217"/>
      <c r="C192" s="239"/>
      <c r="D192" s="234"/>
      <c r="E192" s="234"/>
      <c r="F192" s="234"/>
      <c r="G192" s="234"/>
      <c r="H192" s="218"/>
      <c r="I192" s="218"/>
      <c r="J192" s="218"/>
      <c r="K192" s="218"/>
      <c r="L192" s="218"/>
      <c r="M192" s="218"/>
      <c r="N192" s="218"/>
      <c r="O192" s="218"/>
      <c r="P192" s="218"/>
      <c r="Q192" s="218"/>
      <c r="R192" s="218"/>
      <c r="S192" s="218"/>
      <c r="T192" s="218"/>
      <c r="U192" s="218"/>
      <c r="V192" s="218"/>
      <c r="W192" s="218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 t="s">
        <v>166</v>
      </c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>
      <c r="A193" s="226">
        <v>88</v>
      </c>
      <c r="B193" s="227" t="s">
        <v>356</v>
      </c>
      <c r="C193" s="238" t="s">
        <v>357</v>
      </c>
      <c r="D193" s="228" t="s">
        <v>185</v>
      </c>
      <c r="E193" s="229">
        <v>11.787500000000001</v>
      </c>
      <c r="F193" s="230"/>
      <c r="G193" s="231">
        <f>ROUND(E193*F193,2)</f>
        <v>0</v>
      </c>
      <c r="H193" s="230"/>
      <c r="I193" s="231">
        <f>ROUND(E193*H193,2)</f>
        <v>0</v>
      </c>
      <c r="J193" s="230"/>
      <c r="K193" s="231">
        <f>ROUND(E193*J193,2)</f>
        <v>0</v>
      </c>
      <c r="L193" s="231">
        <v>21</v>
      </c>
      <c r="M193" s="231">
        <f>G193*(1+L193/100)</f>
        <v>0</v>
      </c>
      <c r="N193" s="231">
        <v>1.3510000000000001E-2</v>
      </c>
      <c r="O193" s="231">
        <f>ROUND(E193*N193,2)</f>
        <v>0.16</v>
      </c>
      <c r="P193" s="231">
        <v>0</v>
      </c>
      <c r="Q193" s="231">
        <f>ROUND(E193*P193,2)</f>
        <v>0</v>
      </c>
      <c r="R193" s="231"/>
      <c r="S193" s="231" t="s">
        <v>358</v>
      </c>
      <c r="T193" s="232" t="s">
        <v>358</v>
      </c>
      <c r="U193" s="218">
        <v>0</v>
      </c>
      <c r="V193" s="218">
        <f>ROUND(E193*U193,2)</f>
        <v>0</v>
      </c>
      <c r="W193" s="218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 t="s">
        <v>169</v>
      </c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>
      <c r="A194" s="216"/>
      <c r="B194" s="217"/>
      <c r="C194" s="239"/>
      <c r="D194" s="234"/>
      <c r="E194" s="234"/>
      <c r="F194" s="234"/>
      <c r="G194" s="234"/>
      <c r="H194" s="218"/>
      <c r="I194" s="218"/>
      <c r="J194" s="218"/>
      <c r="K194" s="218"/>
      <c r="L194" s="218"/>
      <c r="M194" s="218"/>
      <c r="N194" s="218"/>
      <c r="O194" s="218"/>
      <c r="P194" s="218"/>
      <c r="Q194" s="218"/>
      <c r="R194" s="218"/>
      <c r="S194" s="218"/>
      <c r="T194" s="218"/>
      <c r="U194" s="218"/>
      <c r="V194" s="218"/>
      <c r="W194" s="218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 t="s">
        <v>166</v>
      </c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>
      <c r="A195" s="226">
        <v>89</v>
      </c>
      <c r="B195" s="227" t="s">
        <v>359</v>
      </c>
      <c r="C195" s="238" t="s">
        <v>360</v>
      </c>
      <c r="D195" s="228" t="s">
        <v>185</v>
      </c>
      <c r="E195" s="229">
        <v>166.16900000000001</v>
      </c>
      <c r="F195" s="230"/>
      <c r="G195" s="231">
        <f>ROUND(E195*F195,2)</f>
        <v>0</v>
      </c>
      <c r="H195" s="230"/>
      <c r="I195" s="231">
        <f>ROUND(E195*H195,2)</f>
        <v>0</v>
      </c>
      <c r="J195" s="230"/>
      <c r="K195" s="231">
        <f>ROUND(E195*J195,2)</f>
        <v>0</v>
      </c>
      <c r="L195" s="231">
        <v>21</v>
      </c>
      <c r="M195" s="231">
        <f>G195*(1+L195/100)</f>
        <v>0</v>
      </c>
      <c r="N195" s="231">
        <v>2.0750000000000001E-2</v>
      </c>
      <c r="O195" s="231">
        <f>ROUND(E195*N195,2)</f>
        <v>3.45</v>
      </c>
      <c r="P195" s="231">
        <v>0</v>
      </c>
      <c r="Q195" s="231">
        <f>ROUND(E195*P195,2)</f>
        <v>0</v>
      </c>
      <c r="R195" s="231"/>
      <c r="S195" s="231" t="s">
        <v>164</v>
      </c>
      <c r="T195" s="232" t="s">
        <v>164</v>
      </c>
      <c r="U195" s="218">
        <v>0</v>
      </c>
      <c r="V195" s="218">
        <f>ROUND(E195*U195,2)</f>
        <v>0</v>
      </c>
      <c r="W195" s="218"/>
      <c r="X195" s="209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169</v>
      </c>
      <c r="AH195" s="209"/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>
      <c r="A196" s="216"/>
      <c r="B196" s="217"/>
      <c r="C196" s="239"/>
      <c r="D196" s="234"/>
      <c r="E196" s="234"/>
      <c r="F196" s="234"/>
      <c r="G196" s="234"/>
      <c r="H196" s="218"/>
      <c r="I196" s="218"/>
      <c r="J196" s="218"/>
      <c r="K196" s="218"/>
      <c r="L196" s="218"/>
      <c r="M196" s="218"/>
      <c r="N196" s="218"/>
      <c r="O196" s="218"/>
      <c r="P196" s="218"/>
      <c r="Q196" s="218"/>
      <c r="R196" s="218"/>
      <c r="S196" s="218"/>
      <c r="T196" s="218"/>
      <c r="U196" s="218"/>
      <c r="V196" s="218"/>
      <c r="W196" s="218"/>
      <c r="X196" s="209"/>
      <c r="Y196" s="209"/>
      <c r="Z196" s="209"/>
      <c r="AA196" s="209"/>
      <c r="AB196" s="209"/>
      <c r="AC196" s="209"/>
      <c r="AD196" s="209"/>
      <c r="AE196" s="209"/>
      <c r="AF196" s="209"/>
      <c r="AG196" s="209" t="s">
        <v>166</v>
      </c>
      <c r="AH196" s="209"/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>
      <c r="A197" s="226">
        <v>90</v>
      </c>
      <c r="B197" s="227" t="s">
        <v>361</v>
      </c>
      <c r="C197" s="238" t="s">
        <v>362</v>
      </c>
      <c r="D197" s="228" t="s">
        <v>193</v>
      </c>
      <c r="E197" s="229">
        <v>166.05</v>
      </c>
      <c r="F197" s="230"/>
      <c r="G197" s="231">
        <f>ROUND(E197*F197,2)</f>
        <v>0</v>
      </c>
      <c r="H197" s="230"/>
      <c r="I197" s="231">
        <f>ROUND(E197*H197,2)</f>
        <v>0</v>
      </c>
      <c r="J197" s="230"/>
      <c r="K197" s="231">
        <f>ROUND(E197*J197,2)</f>
        <v>0</v>
      </c>
      <c r="L197" s="231">
        <v>21</v>
      </c>
      <c r="M197" s="231">
        <f>G197*(1+L197/100)</f>
        <v>0</v>
      </c>
      <c r="N197" s="231">
        <v>4.6000000000000001E-4</v>
      </c>
      <c r="O197" s="231">
        <f>ROUND(E197*N197,2)</f>
        <v>0.08</v>
      </c>
      <c r="P197" s="231">
        <v>0</v>
      </c>
      <c r="Q197" s="231">
        <f>ROUND(E197*P197,2)</f>
        <v>0</v>
      </c>
      <c r="R197" s="231"/>
      <c r="S197" s="231" t="s">
        <v>164</v>
      </c>
      <c r="T197" s="232" t="s">
        <v>164</v>
      </c>
      <c r="U197" s="218">
        <v>0</v>
      </c>
      <c r="V197" s="218">
        <f>ROUND(E197*U197,2)</f>
        <v>0</v>
      </c>
      <c r="W197" s="218"/>
      <c r="X197" s="209"/>
      <c r="Y197" s="209"/>
      <c r="Z197" s="209"/>
      <c r="AA197" s="209"/>
      <c r="AB197" s="209"/>
      <c r="AC197" s="209"/>
      <c r="AD197" s="209"/>
      <c r="AE197" s="209"/>
      <c r="AF197" s="209"/>
      <c r="AG197" s="209" t="s">
        <v>169</v>
      </c>
      <c r="AH197" s="209"/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>
      <c r="A198" s="216"/>
      <c r="B198" s="217"/>
      <c r="C198" s="239"/>
      <c r="D198" s="234"/>
      <c r="E198" s="234"/>
      <c r="F198" s="234"/>
      <c r="G198" s="234"/>
      <c r="H198" s="218"/>
      <c r="I198" s="218"/>
      <c r="J198" s="218"/>
      <c r="K198" s="218"/>
      <c r="L198" s="218"/>
      <c r="M198" s="218"/>
      <c r="N198" s="218"/>
      <c r="O198" s="218"/>
      <c r="P198" s="218"/>
      <c r="Q198" s="218"/>
      <c r="R198" s="218"/>
      <c r="S198" s="218"/>
      <c r="T198" s="218"/>
      <c r="U198" s="218"/>
      <c r="V198" s="218"/>
      <c r="W198" s="218"/>
      <c r="X198" s="209"/>
      <c r="Y198" s="209"/>
      <c r="Z198" s="209"/>
      <c r="AA198" s="209"/>
      <c r="AB198" s="209"/>
      <c r="AC198" s="209"/>
      <c r="AD198" s="209"/>
      <c r="AE198" s="209"/>
      <c r="AF198" s="209"/>
      <c r="AG198" s="209" t="s">
        <v>166</v>
      </c>
      <c r="AH198" s="209"/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1">
      <c r="A199" s="226">
        <v>91</v>
      </c>
      <c r="B199" s="227" t="s">
        <v>363</v>
      </c>
      <c r="C199" s="238" t="s">
        <v>364</v>
      </c>
      <c r="D199" s="228" t="s">
        <v>193</v>
      </c>
      <c r="E199" s="229">
        <v>26.16</v>
      </c>
      <c r="F199" s="230"/>
      <c r="G199" s="231">
        <f>ROUND(E199*F199,2)</f>
        <v>0</v>
      </c>
      <c r="H199" s="230"/>
      <c r="I199" s="231">
        <f>ROUND(E199*H199,2)</f>
        <v>0</v>
      </c>
      <c r="J199" s="230"/>
      <c r="K199" s="231">
        <f>ROUND(E199*J199,2)</f>
        <v>0</v>
      </c>
      <c r="L199" s="231">
        <v>21</v>
      </c>
      <c r="M199" s="231">
        <f>G199*(1+L199/100)</f>
        <v>0</v>
      </c>
      <c r="N199" s="231">
        <v>2.12E-2</v>
      </c>
      <c r="O199" s="231">
        <f>ROUND(E199*N199,2)</f>
        <v>0.55000000000000004</v>
      </c>
      <c r="P199" s="231">
        <v>0</v>
      </c>
      <c r="Q199" s="231">
        <f>ROUND(E199*P199,2)</f>
        <v>0</v>
      </c>
      <c r="R199" s="231"/>
      <c r="S199" s="231" t="s">
        <v>164</v>
      </c>
      <c r="T199" s="232" t="s">
        <v>164</v>
      </c>
      <c r="U199" s="218">
        <v>0</v>
      </c>
      <c r="V199" s="218">
        <f>ROUND(E199*U199,2)</f>
        <v>0</v>
      </c>
      <c r="W199" s="218"/>
      <c r="X199" s="209"/>
      <c r="Y199" s="209"/>
      <c r="Z199" s="209"/>
      <c r="AA199" s="209"/>
      <c r="AB199" s="209"/>
      <c r="AC199" s="209"/>
      <c r="AD199" s="209"/>
      <c r="AE199" s="209"/>
      <c r="AF199" s="209"/>
      <c r="AG199" s="209" t="s">
        <v>169</v>
      </c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outlineLevel="1">
      <c r="A200" s="216"/>
      <c r="B200" s="217"/>
      <c r="C200" s="239"/>
      <c r="D200" s="234"/>
      <c r="E200" s="234"/>
      <c r="F200" s="234"/>
      <c r="G200" s="234"/>
      <c r="H200" s="218"/>
      <c r="I200" s="218"/>
      <c r="J200" s="218"/>
      <c r="K200" s="218"/>
      <c r="L200" s="218"/>
      <c r="M200" s="218"/>
      <c r="N200" s="218"/>
      <c r="O200" s="218"/>
      <c r="P200" s="218"/>
      <c r="Q200" s="218"/>
      <c r="R200" s="218"/>
      <c r="S200" s="218"/>
      <c r="T200" s="218"/>
      <c r="U200" s="218"/>
      <c r="V200" s="218"/>
      <c r="W200" s="218"/>
      <c r="X200" s="209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166</v>
      </c>
      <c r="AH200" s="209"/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>
      <c r="A201" s="220" t="s">
        <v>159</v>
      </c>
      <c r="B201" s="221" t="s">
        <v>85</v>
      </c>
      <c r="C201" s="237" t="s">
        <v>86</v>
      </c>
      <c r="D201" s="222"/>
      <c r="E201" s="223"/>
      <c r="F201" s="224"/>
      <c r="G201" s="224">
        <f>SUMIF(AG202:AG254,"&lt;&gt;NOR",G202:G254)</f>
        <v>0</v>
      </c>
      <c r="H201" s="224"/>
      <c r="I201" s="224">
        <f>SUM(I202:I254)</f>
        <v>0</v>
      </c>
      <c r="J201" s="224"/>
      <c r="K201" s="224">
        <f>SUM(K202:K254)</f>
        <v>0</v>
      </c>
      <c r="L201" s="224"/>
      <c r="M201" s="224">
        <f>SUM(M202:M254)</f>
        <v>0</v>
      </c>
      <c r="N201" s="224"/>
      <c r="O201" s="224">
        <f>SUM(O202:O254)</f>
        <v>4.83</v>
      </c>
      <c r="P201" s="224"/>
      <c r="Q201" s="224">
        <f>SUM(Q202:Q254)</f>
        <v>0</v>
      </c>
      <c r="R201" s="224"/>
      <c r="S201" s="224"/>
      <c r="T201" s="225"/>
      <c r="U201" s="219"/>
      <c r="V201" s="219">
        <f>SUM(V202:V254)</f>
        <v>0</v>
      </c>
      <c r="W201" s="219"/>
      <c r="AG201" t="s">
        <v>160</v>
      </c>
    </row>
    <row r="202" spans="1:60" outlineLevel="1">
      <c r="A202" s="226">
        <v>92</v>
      </c>
      <c r="B202" s="227" t="s">
        <v>365</v>
      </c>
      <c r="C202" s="238" t="s">
        <v>366</v>
      </c>
      <c r="D202" s="228" t="s">
        <v>185</v>
      </c>
      <c r="E202" s="229">
        <v>309.07820000000004</v>
      </c>
      <c r="F202" s="230"/>
      <c r="G202" s="231">
        <f>ROUND(E202*F202,2)</f>
        <v>0</v>
      </c>
      <c r="H202" s="230"/>
      <c r="I202" s="231">
        <f>ROUND(E202*H202,2)</f>
        <v>0</v>
      </c>
      <c r="J202" s="230"/>
      <c r="K202" s="231">
        <f>ROUND(E202*J202,2)</f>
        <v>0</v>
      </c>
      <c r="L202" s="231">
        <v>21</v>
      </c>
      <c r="M202" s="231">
        <f>G202*(1+L202/100)</f>
        <v>0</v>
      </c>
      <c r="N202" s="231">
        <v>3.2000000000000003E-4</v>
      </c>
      <c r="O202" s="231">
        <f>ROUND(E202*N202,2)</f>
        <v>0.1</v>
      </c>
      <c r="P202" s="231">
        <v>0</v>
      </c>
      <c r="Q202" s="231">
        <f>ROUND(E202*P202,2)</f>
        <v>0</v>
      </c>
      <c r="R202" s="231"/>
      <c r="S202" s="231" t="s">
        <v>164</v>
      </c>
      <c r="T202" s="232" t="s">
        <v>164</v>
      </c>
      <c r="U202" s="218">
        <v>0</v>
      </c>
      <c r="V202" s="218">
        <f>ROUND(E202*U202,2)</f>
        <v>0</v>
      </c>
      <c r="W202" s="218"/>
      <c r="X202" s="209"/>
      <c r="Y202" s="209"/>
      <c r="Z202" s="209"/>
      <c r="AA202" s="209"/>
      <c r="AB202" s="209"/>
      <c r="AC202" s="209"/>
      <c r="AD202" s="209"/>
      <c r="AE202" s="209"/>
      <c r="AF202" s="209"/>
      <c r="AG202" s="209" t="s">
        <v>169</v>
      </c>
      <c r="AH202" s="209"/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>
      <c r="A203" s="216"/>
      <c r="B203" s="217"/>
      <c r="C203" s="239"/>
      <c r="D203" s="234"/>
      <c r="E203" s="234"/>
      <c r="F203" s="234"/>
      <c r="G203" s="234"/>
      <c r="H203" s="218"/>
      <c r="I203" s="218"/>
      <c r="J203" s="218"/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W203" s="218"/>
      <c r="X203" s="209"/>
      <c r="Y203" s="209"/>
      <c r="Z203" s="209"/>
      <c r="AA203" s="209"/>
      <c r="AB203" s="209"/>
      <c r="AC203" s="209"/>
      <c r="AD203" s="209"/>
      <c r="AE203" s="209"/>
      <c r="AF203" s="209"/>
      <c r="AG203" s="209" t="s">
        <v>166</v>
      </c>
      <c r="AH203" s="209"/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>
      <c r="A204" s="226">
        <v>93</v>
      </c>
      <c r="B204" s="227" t="s">
        <v>367</v>
      </c>
      <c r="C204" s="238" t="s">
        <v>368</v>
      </c>
      <c r="D204" s="228" t="s">
        <v>185</v>
      </c>
      <c r="E204" s="229">
        <v>309.07820000000004</v>
      </c>
      <c r="F204" s="230"/>
      <c r="G204" s="231">
        <f>ROUND(E204*F204,2)</f>
        <v>0</v>
      </c>
      <c r="H204" s="230"/>
      <c r="I204" s="231">
        <f>ROUND(E204*H204,2)</f>
        <v>0</v>
      </c>
      <c r="J204" s="230"/>
      <c r="K204" s="231">
        <f>ROUND(E204*J204,2)</f>
        <v>0</v>
      </c>
      <c r="L204" s="231">
        <v>21</v>
      </c>
      <c r="M204" s="231">
        <f>G204*(1+L204/100)</f>
        <v>0</v>
      </c>
      <c r="N204" s="231">
        <v>2.2100000000000002E-3</v>
      </c>
      <c r="O204" s="231">
        <f>ROUND(E204*N204,2)</f>
        <v>0.68</v>
      </c>
      <c r="P204" s="231">
        <v>0</v>
      </c>
      <c r="Q204" s="231">
        <f>ROUND(E204*P204,2)</f>
        <v>0</v>
      </c>
      <c r="R204" s="231"/>
      <c r="S204" s="231" t="s">
        <v>189</v>
      </c>
      <c r="T204" s="232" t="s">
        <v>190</v>
      </c>
      <c r="U204" s="218">
        <v>0</v>
      </c>
      <c r="V204" s="218">
        <f>ROUND(E204*U204,2)</f>
        <v>0</v>
      </c>
      <c r="W204" s="218"/>
      <c r="X204" s="209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165</v>
      </c>
      <c r="AH204" s="209"/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>
      <c r="A205" s="216"/>
      <c r="B205" s="217"/>
      <c r="C205" s="239"/>
      <c r="D205" s="234"/>
      <c r="E205" s="234"/>
      <c r="F205" s="234"/>
      <c r="G205" s="234"/>
      <c r="H205" s="218"/>
      <c r="I205" s="218"/>
      <c r="J205" s="218"/>
      <c r="K205" s="218"/>
      <c r="L205" s="218"/>
      <c r="M205" s="218"/>
      <c r="N205" s="218"/>
      <c r="O205" s="218"/>
      <c r="P205" s="218"/>
      <c r="Q205" s="218"/>
      <c r="R205" s="218"/>
      <c r="S205" s="218"/>
      <c r="T205" s="218"/>
      <c r="U205" s="218"/>
      <c r="V205" s="218"/>
      <c r="W205" s="218"/>
      <c r="X205" s="209"/>
      <c r="Y205" s="209"/>
      <c r="Z205" s="209"/>
      <c r="AA205" s="209"/>
      <c r="AB205" s="209"/>
      <c r="AC205" s="209"/>
      <c r="AD205" s="209"/>
      <c r="AE205" s="209"/>
      <c r="AF205" s="209"/>
      <c r="AG205" s="209" t="s">
        <v>166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>
      <c r="A206" s="226">
        <v>94</v>
      </c>
      <c r="B206" s="227" t="s">
        <v>369</v>
      </c>
      <c r="C206" s="238" t="s">
        <v>370</v>
      </c>
      <c r="D206" s="228" t="s">
        <v>185</v>
      </c>
      <c r="E206" s="229">
        <v>30.078200000000002</v>
      </c>
      <c r="F206" s="230"/>
      <c r="G206" s="231">
        <f>ROUND(E206*F206,2)</f>
        <v>0</v>
      </c>
      <c r="H206" s="230"/>
      <c r="I206" s="231">
        <f>ROUND(E206*H206,2)</f>
        <v>0</v>
      </c>
      <c r="J206" s="230"/>
      <c r="K206" s="231">
        <f>ROUND(E206*J206,2)</f>
        <v>0</v>
      </c>
      <c r="L206" s="231">
        <v>21</v>
      </c>
      <c r="M206" s="231">
        <f>G206*(1+L206/100)</f>
        <v>0</v>
      </c>
      <c r="N206" s="231">
        <v>2.3000000000000001E-4</v>
      </c>
      <c r="O206" s="231">
        <f>ROUND(E206*N206,2)</f>
        <v>0.01</v>
      </c>
      <c r="P206" s="231">
        <v>0</v>
      </c>
      <c r="Q206" s="231">
        <f>ROUND(E206*P206,2)</f>
        <v>0</v>
      </c>
      <c r="R206" s="231"/>
      <c r="S206" s="231" t="s">
        <v>189</v>
      </c>
      <c r="T206" s="232" t="s">
        <v>190</v>
      </c>
      <c r="U206" s="218">
        <v>0</v>
      </c>
      <c r="V206" s="218">
        <f>ROUND(E206*U206,2)</f>
        <v>0</v>
      </c>
      <c r="W206" s="218"/>
      <c r="X206" s="209"/>
      <c r="Y206" s="209"/>
      <c r="Z206" s="209"/>
      <c r="AA206" s="209"/>
      <c r="AB206" s="209"/>
      <c r="AC206" s="209"/>
      <c r="AD206" s="209"/>
      <c r="AE206" s="209"/>
      <c r="AF206" s="209"/>
      <c r="AG206" s="209" t="s">
        <v>169</v>
      </c>
      <c r="AH206" s="209"/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>
      <c r="A207" s="216"/>
      <c r="B207" s="217"/>
      <c r="C207" s="239"/>
      <c r="D207" s="234"/>
      <c r="E207" s="234"/>
      <c r="F207" s="234"/>
      <c r="G207" s="234"/>
      <c r="H207" s="218"/>
      <c r="I207" s="218"/>
      <c r="J207" s="218"/>
      <c r="K207" s="218"/>
      <c r="L207" s="218"/>
      <c r="M207" s="218"/>
      <c r="N207" s="218"/>
      <c r="O207" s="218"/>
      <c r="P207" s="218"/>
      <c r="Q207" s="218"/>
      <c r="R207" s="218"/>
      <c r="S207" s="218"/>
      <c r="T207" s="218"/>
      <c r="U207" s="218"/>
      <c r="V207" s="218"/>
      <c r="W207" s="218"/>
      <c r="X207" s="209"/>
      <c r="Y207" s="209"/>
      <c r="Z207" s="209"/>
      <c r="AA207" s="209"/>
      <c r="AB207" s="209"/>
      <c r="AC207" s="209"/>
      <c r="AD207" s="209"/>
      <c r="AE207" s="209"/>
      <c r="AF207" s="209"/>
      <c r="AG207" s="209" t="s">
        <v>166</v>
      </c>
      <c r="AH207" s="209"/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>
      <c r="A208" s="226">
        <v>95</v>
      </c>
      <c r="B208" s="227" t="s">
        <v>371</v>
      </c>
      <c r="C208" s="238" t="s">
        <v>372</v>
      </c>
      <c r="D208" s="228" t="s">
        <v>185</v>
      </c>
      <c r="E208" s="229">
        <v>18.415000000000003</v>
      </c>
      <c r="F208" s="230"/>
      <c r="G208" s="231">
        <f>ROUND(E208*F208,2)</f>
        <v>0</v>
      </c>
      <c r="H208" s="230"/>
      <c r="I208" s="231">
        <f>ROUND(E208*H208,2)</f>
        <v>0</v>
      </c>
      <c r="J208" s="230"/>
      <c r="K208" s="231">
        <f>ROUND(E208*J208,2)</f>
        <v>0</v>
      </c>
      <c r="L208" s="231">
        <v>21</v>
      </c>
      <c r="M208" s="231">
        <f>G208*(1+L208/100)</f>
        <v>0</v>
      </c>
      <c r="N208" s="231">
        <v>4.0000000000000003E-5</v>
      </c>
      <c r="O208" s="231">
        <f>ROUND(E208*N208,2)</f>
        <v>0</v>
      </c>
      <c r="P208" s="231">
        <v>0</v>
      </c>
      <c r="Q208" s="231">
        <f>ROUND(E208*P208,2)</f>
        <v>0</v>
      </c>
      <c r="R208" s="231"/>
      <c r="S208" s="231" t="s">
        <v>164</v>
      </c>
      <c r="T208" s="232" t="s">
        <v>164</v>
      </c>
      <c r="U208" s="218">
        <v>0</v>
      </c>
      <c r="V208" s="218">
        <f>ROUND(E208*U208,2)</f>
        <v>0</v>
      </c>
      <c r="W208" s="218"/>
      <c r="X208" s="209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165</v>
      </c>
      <c r="AH208" s="209"/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>
      <c r="A209" s="216"/>
      <c r="B209" s="217"/>
      <c r="C209" s="239"/>
      <c r="D209" s="234"/>
      <c r="E209" s="234"/>
      <c r="F209" s="234"/>
      <c r="G209" s="234"/>
      <c r="H209" s="218"/>
      <c r="I209" s="218"/>
      <c r="J209" s="218"/>
      <c r="K209" s="218"/>
      <c r="L209" s="218"/>
      <c r="M209" s="218"/>
      <c r="N209" s="218"/>
      <c r="O209" s="218"/>
      <c r="P209" s="218"/>
      <c r="Q209" s="218"/>
      <c r="R209" s="218"/>
      <c r="S209" s="218"/>
      <c r="T209" s="218"/>
      <c r="U209" s="218"/>
      <c r="V209" s="218"/>
      <c r="W209" s="218"/>
      <c r="X209" s="209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166</v>
      </c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>
      <c r="A210" s="226">
        <v>96</v>
      </c>
      <c r="B210" s="227" t="s">
        <v>373</v>
      </c>
      <c r="C210" s="238" t="s">
        <v>374</v>
      </c>
      <c r="D210" s="228" t="s">
        <v>185</v>
      </c>
      <c r="E210" s="229">
        <v>88.446200000000005</v>
      </c>
      <c r="F210" s="230"/>
      <c r="G210" s="231">
        <f>ROUND(E210*F210,2)</f>
        <v>0</v>
      </c>
      <c r="H210" s="230"/>
      <c r="I210" s="231">
        <f>ROUND(E210*H210,2)</f>
        <v>0</v>
      </c>
      <c r="J210" s="230"/>
      <c r="K210" s="231">
        <f>ROUND(E210*J210,2)</f>
        <v>0</v>
      </c>
      <c r="L210" s="231">
        <v>21</v>
      </c>
      <c r="M210" s="231">
        <f>G210*(1+L210/100)</f>
        <v>0</v>
      </c>
      <c r="N210" s="231">
        <v>0</v>
      </c>
      <c r="O210" s="231">
        <f>ROUND(E210*N210,2)</f>
        <v>0</v>
      </c>
      <c r="P210" s="231">
        <v>0</v>
      </c>
      <c r="Q210" s="231">
        <f>ROUND(E210*P210,2)</f>
        <v>0</v>
      </c>
      <c r="R210" s="231"/>
      <c r="S210" s="231" t="s">
        <v>164</v>
      </c>
      <c r="T210" s="232" t="s">
        <v>164</v>
      </c>
      <c r="U210" s="218">
        <v>0</v>
      </c>
      <c r="V210" s="218">
        <f>ROUND(E210*U210,2)</f>
        <v>0</v>
      </c>
      <c r="W210" s="218"/>
      <c r="X210" s="209"/>
      <c r="Y210" s="209"/>
      <c r="Z210" s="209"/>
      <c r="AA210" s="209"/>
      <c r="AB210" s="209"/>
      <c r="AC210" s="209"/>
      <c r="AD210" s="209"/>
      <c r="AE210" s="209"/>
      <c r="AF210" s="209"/>
      <c r="AG210" s="209" t="s">
        <v>169</v>
      </c>
      <c r="AH210" s="209"/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1">
      <c r="A211" s="216"/>
      <c r="B211" s="217"/>
      <c r="C211" s="239"/>
      <c r="D211" s="234"/>
      <c r="E211" s="234"/>
      <c r="F211" s="234"/>
      <c r="G211" s="234"/>
      <c r="H211" s="218"/>
      <c r="I211" s="218"/>
      <c r="J211" s="218"/>
      <c r="K211" s="218"/>
      <c r="L211" s="218"/>
      <c r="M211" s="218"/>
      <c r="N211" s="218"/>
      <c r="O211" s="218"/>
      <c r="P211" s="218"/>
      <c r="Q211" s="218"/>
      <c r="R211" s="218"/>
      <c r="S211" s="218"/>
      <c r="T211" s="218"/>
      <c r="U211" s="218"/>
      <c r="V211" s="218"/>
      <c r="W211" s="218"/>
      <c r="X211" s="209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166</v>
      </c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>
      <c r="A212" s="226">
        <v>97</v>
      </c>
      <c r="B212" s="227" t="s">
        <v>375</v>
      </c>
      <c r="C212" s="238" t="s">
        <v>376</v>
      </c>
      <c r="D212" s="228" t="s">
        <v>185</v>
      </c>
      <c r="E212" s="229">
        <v>5.1680000000000001</v>
      </c>
      <c r="F212" s="230"/>
      <c r="G212" s="231">
        <f>ROUND(E212*F212,2)</f>
        <v>0</v>
      </c>
      <c r="H212" s="230"/>
      <c r="I212" s="231">
        <f>ROUND(E212*H212,2)</f>
        <v>0</v>
      </c>
      <c r="J212" s="230"/>
      <c r="K212" s="231">
        <f>ROUND(E212*J212,2)</f>
        <v>0</v>
      </c>
      <c r="L212" s="231">
        <v>21</v>
      </c>
      <c r="M212" s="231">
        <f>G212*(1+L212/100)</f>
        <v>0</v>
      </c>
      <c r="N212" s="231">
        <v>8.320000000000001E-3</v>
      </c>
      <c r="O212" s="231">
        <f>ROUND(E212*N212,2)</f>
        <v>0.04</v>
      </c>
      <c r="P212" s="231">
        <v>0</v>
      </c>
      <c r="Q212" s="231">
        <f>ROUND(E212*P212,2)</f>
        <v>0</v>
      </c>
      <c r="R212" s="231"/>
      <c r="S212" s="231" t="s">
        <v>189</v>
      </c>
      <c r="T212" s="232" t="s">
        <v>190</v>
      </c>
      <c r="U212" s="218">
        <v>0</v>
      </c>
      <c r="V212" s="218">
        <f>ROUND(E212*U212,2)</f>
        <v>0</v>
      </c>
      <c r="W212" s="218"/>
      <c r="X212" s="209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169</v>
      </c>
      <c r="AH212" s="209"/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>
      <c r="A213" s="216"/>
      <c r="B213" s="217"/>
      <c r="C213" s="240" t="s">
        <v>377</v>
      </c>
      <c r="D213" s="235"/>
      <c r="E213" s="235"/>
      <c r="F213" s="235"/>
      <c r="G213" s="235"/>
      <c r="H213" s="218"/>
      <c r="I213" s="218"/>
      <c r="J213" s="218"/>
      <c r="K213" s="218"/>
      <c r="L213" s="218"/>
      <c r="M213" s="218"/>
      <c r="N213" s="218"/>
      <c r="O213" s="218"/>
      <c r="P213" s="218"/>
      <c r="Q213" s="218"/>
      <c r="R213" s="218"/>
      <c r="S213" s="218"/>
      <c r="T213" s="218"/>
      <c r="U213" s="218"/>
      <c r="V213" s="218"/>
      <c r="W213" s="218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 t="s">
        <v>378</v>
      </c>
      <c r="AH213" s="209"/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>
      <c r="A214" s="216"/>
      <c r="B214" s="217"/>
      <c r="C214" s="241"/>
      <c r="D214" s="233"/>
      <c r="E214" s="233"/>
      <c r="F214" s="233"/>
      <c r="G214" s="233"/>
      <c r="H214" s="218"/>
      <c r="I214" s="218"/>
      <c r="J214" s="218"/>
      <c r="K214" s="218"/>
      <c r="L214" s="218"/>
      <c r="M214" s="218"/>
      <c r="N214" s="218"/>
      <c r="O214" s="218"/>
      <c r="P214" s="218"/>
      <c r="Q214" s="218"/>
      <c r="R214" s="218"/>
      <c r="S214" s="218"/>
      <c r="T214" s="218"/>
      <c r="U214" s="218"/>
      <c r="V214" s="218"/>
      <c r="W214" s="218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166</v>
      </c>
      <c r="AH214" s="209"/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>
      <c r="A215" s="226">
        <v>98</v>
      </c>
      <c r="B215" s="227" t="s">
        <v>379</v>
      </c>
      <c r="C215" s="238" t="s">
        <v>380</v>
      </c>
      <c r="D215" s="228" t="s">
        <v>185</v>
      </c>
      <c r="E215" s="229">
        <v>78.729000000000013</v>
      </c>
      <c r="F215" s="230"/>
      <c r="G215" s="231">
        <f>ROUND(E215*F215,2)</f>
        <v>0</v>
      </c>
      <c r="H215" s="230"/>
      <c r="I215" s="231">
        <f>ROUND(E215*H215,2)</f>
        <v>0</v>
      </c>
      <c r="J215" s="230"/>
      <c r="K215" s="231">
        <f>ROUND(E215*J215,2)</f>
        <v>0</v>
      </c>
      <c r="L215" s="231">
        <v>21</v>
      </c>
      <c r="M215" s="231">
        <f>G215*(1+L215/100)</f>
        <v>0</v>
      </c>
      <c r="N215" s="231">
        <v>8.5000000000000006E-3</v>
      </c>
      <c r="O215" s="231">
        <f>ROUND(E215*N215,2)</f>
        <v>0.67</v>
      </c>
      <c r="P215" s="231">
        <v>0</v>
      </c>
      <c r="Q215" s="231">
        <f>ROUND(E215*P215,2)</f>
        <v>0</v>
      </c>
      <c r="R215" s="231"/>
      <c r="S215" s="231" t="s">
        <v>189</v>
      </c>
      <c r="T215" s="232" t="s">
        <v>190</v>
      </c>
      <c r="U215" s="218">
        <v>0</v>
      </c>
      <c r="V215" s="218">
        <f>ROUND(E215*U215,2)</f>
        <v>0</v>
      </c>
      <c r="W215" s="218"/>
      <c r="X215" s="209"/>
      <c r="Y215" s="209"/>
      <c r="Z215" s="209"/>
      <c r="AA215" s="209"/>
      <c r="AB215" s="209"/>
      <c r="AC215" s="209"/>
      <c r="AD215" s="209"/>
      <c r="AE215" s="209"/>
      <c r="AF215" s="209"/>
      <c r="AG215" s="209" t="s">
        <v>169</v>
      </c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1">
      <c r="A216" s="216"/>
      <c r="B216" s="217"/>
      <c r="C216" s="240" t="s">
        <v>377</v>
      </c>
      <c r="D216" s="235"/>
      <c r="E216" s="235"/>
      <c r="F216" s="235"/>
      <c r="G216" s="235"/>
      <c r="H216" s="218"/>
      <c r="I216" s="218"/>
      <c r="J216" s="218"/>
      <c r="K216" s="218"/>
      <c r="L216" s="218"/>
      <c r="M216" s="218"/>
      <c r="N216" s="218"/>
      <c r="O216" s="218"/>
      <c r="P216" s="218"/>
      <c r="Q216" s="218"/>
      <c r="R216" s="218"/>
      <c r="S216" s="218"/>
      <c r="T216" s="218"/>
      <c r="U216" s="218"/>
      <c r="V216" s="218"/>
      <c r="W216" s="218"/>
      <c r="X216" s="209"/>
      <c r="Y216" s="209"/>
      <c r="Z216" s="209"/>
      <c r="AA216" s="209"/>
      <c r="AB216" s="209"/>
      <c r="AC216" s="209"/>
      <c r="AD216" s="209"/>
      <c r="AE216" s="209"/>
      <c r="AF216" s="209"/>
      <c r="AG216" s="209" t="s">
        <v>378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1">
      <c r="A217" s="216"/>
      <c r="B217" s="217"/>
      <c r="C217" s="241"/>
      <c r="D217" s="233"/>
      <c r="E217" s="233"/>
      <c r="F217" s="233"/>
      <c r="G217" s="233"/>
      <c r="H217" s="218"/>
      <c r="I217" s="218"/>
      <c r="J217" s="218"/>
      <c r="K217" s="218"/>
      <c r="L217" s="218"/>
      <c r="M217" s="218"/>
      <c r="N217" s="218"/>
      <c r="O217" s="218"/>
      <c r="P217" s="218"/>
      <c r="Q217" s="218"/>
      <c r="R217" s="218"/>
      <c r="S217" s="218"/>
      <c r="T217" s="218"/>
      <c r="U217" s="218"/>
      <c r="V217" s="218"/>
      <c r="W217" s="218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 t="s">
        <v>166</v>
      </c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1">
      <c r="A218" s="226">
        <v>99</v>
      </c>
      <c r="B218" s="227" t="s">
        <v>381</v>
      </c>
      <c r="C218" s="238" t="s">
        <v>382</v>
      </c>
      <c r="D218" s="228" t="s">
        <v>185</v>
      </c>
      <c r="E218" s="229">
        <v>105.203</v>
      </c>
      <c r="F218" s="230"/>
      <c r="G218" s="231">
        <f>ROUND(E218*F218,2)</f>
        <v>0</v>
      </c>
      <c r="H218" s="230"/>
      <c r="I218" s="231">
        <f>ROUND(E218*H218,2)</f>
        <v>0</v>
      </c>
      <c r="J218" s="230"/>
      <c r="K218" s="231">
        <f>ROUND(E218*J218,2)</f>
        <v>0</v>
      </c>
      <c r="L218" s="231">
        <v>21</v>
      </c>
      <c r="M218" s="231">
        <f>G218*(1+L218/100)</f>
        <v>0</v>
      </c>
      <c r="N218" s="231">
        <v>8.5000000000000006E-3</v>
      </c>
      <c r="O218" s="231">
        <f>ROUND(E218*N218,2)</f>
        <v>0.89</v>
      </c>
      <c r="P218" s="231">
        <v>0</v>
      </c>
      <c r="Q218" s="231">
        <f>ROUND(E218*P218,2)</f>
        <v>0</v>
      </c>
      <c r="R218" s="231"/>
      <c r="S218" s="231" t="s">
        <v>189</v>
      </c>
      <c r="T218" s="232" t="s">
        <v>190</v>
      </c>
      <c r="U218" s="218">
        <v>0</v>
      </c>
      <c r="V218" s="218">
        <f>ROUND(E218*U218,2)</f>
        <v>0</v>
      </c>
      <c r="W218" s="218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 t="s">
        <v>165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>
      <c r="A219" s="216"/>
      <c r="B219" s="217"/>
      <c r="C219" s="240" t="s">
        <v>377</v>
      </c>
      <c r="D219" s="235"/>
      <c r="E219" s="235"/>
      <c r="F219" s="235"/>
      <c r="G219" s="235"/>
      <c r="H219" s="218"/>
      <c r="I219" s="218"/>
      <c r="J219" s="218"/>
      <c r="K219" s="218"/>
      <c r="L219" s="218"/>
      <c r="M219" s="218"/>
      <c r="N219" s="218"/>
      <c r="O219" s="218"/>
      <c r="P219" s="218"/>
      <c r="Q219" s="218"/>
      <c r="R219" s="218"/>
      <c r="S219" s="218"/>
      <c r="T219" s="218"/>
      <c r="U219" s="218"/>
      <c r="V219" s="218"/>
      <c r="W219" s="218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 t="s">
        <v>378</v>
      </c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1">
      <c r="A220" s="216"/>
      <c r="B220" s="217"/>
      <c r="C220" s="241"/>
      <c r="D220" s="233"/>
      <c r="E220" s="233"/>
      <c r="F220" s="233"/>
      <c r="G220" s="233"/>
      <c r="H220" s="218"/>
      <c r="I220" s="218"/>
      <c r="J220" s="218"/>
      <c r="K220" s="218"/>
      <c r="L220" s="218"/>
      <c r="M220" s="218"/>
      <c r="N220" s="218"/>
      <c r="O220" s="218"/>
      <c r="P220" s="218"/>
      <c r="Q220" s="218"/>
      <c r="R220" s="218"/>
      <c r="S220" s="218"/>
      <c r="T220" s="218"/>
      <c r="U220" s="218"/>
      <c r="V220" s="218"/>
      <c r="W220" s="218"/>
      <c r="X220" s="209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166</v>
      </c>
      <c r="AH220" s="209"/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1">
      <c r="A221" s="226">
        <v>100</v>
      </c>
      <c r="B221" s="227" t="s">
        <v>383</v>
      </c>
      <c r="C221" s="238" t="s">
        <v>384</v>
      </c>
      <c r="D221" s="228" t="s">
        <v>193</v>
      </c>
      <c r="E221" s="229">
        <v>47.150000000000006</v>
      </c>
      <c r="F221" s="230"/>
      <c r="G221" s="231">
        <f>ROUND(E221*F221,2)</f>
        <v>0</v>
      </c>
      <c r="H221" s="230"/>
      <c r="I221" s="231">
        <f>ROUND(E221*H221,2)</f>
        <v>0</v>
      </c>
      <c r="J221" s="230"/>
      <c r="K221" s="231">
        <f>ROUND(E221*J221,2)</f>
        <v>0</v>
      </c>
      <c r="L221" s="231">
        <v>21</v>
      </c>
      <c r="M221" s="231">
        <f>G221*(1+L221/100)</f>
        <v>0</v>
      </c>
      <c r="N221" s="231">
        <v>1.7000000000000001E-3</v>
      </c>
      <c r="O221" s="231">
        <f>ROUND(E221*N221,2)</f>
        <v>0.08</v>
      </c>
      <c r="P221" s="231">
        <v>0</v>
      </c>
      <c r="Q221" s="231">
        <f>ROUND(E221*P221,2)</f>
        <v>0</v>
      </c>
      <c r="R221" s="231"/>
      <c r="S221" s="231" t="s">
        <v>189</v>
      </c>
      <c r="T221" s="232" t="s">
        <v>190</v>
      </c>
      <c r="U221" s="218">
        <v>0</v>
      </c>
      <c r="V221" s="218">
        <f>ROUND(E221*U221,2)</f>
        <v>0</v>
      </c>
      <c r="W221" s="218"/>
      <c r="X221" s="209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169</v>
      </c>
      <c r="AH221" s="209"/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>
      <c r="A222" s="216"/>
      <c r="B222" s="217"/>
      <c r="C222" s="239"/>
      <c r="D222" s="234"/>
      <c r="E222" s="234"/>
      <c r="F222" s="234"/>
      <c r="G222" s="234"/>
      <c r="H222" s="218"/>
      <c r="I222" s="218"/>
      <c r="J222" s="218"/>
      <c r="K222" s="218"/>
      <c r="L222" s="218"/>
      <c r="M222" s="218"/>
      <c r="N222" s="218"/>
      <c r="O222" s="218"/>
      <c r="P222" s="218"/>
      <c r="Q222" s="218"/>
      <c r="R222" s="218"/>
      <c r="S222" s="218"/>
      <c r="T222" s="218"/>
      <c r="U222" s="218"/>
      <c r="V222" s="218"/>
      <c r="W222" s="218"/>
      <c r="X222" s="209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166</v>
      </c>
      <c r="AH222" s="209"/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>
      <c r="A223" s="226">
        <v>101</v>
      </c>
      <c r="B223" s="227" t="s">
        <v>385</v>
      </c>
      <c r="C223" s="238" t="s">
        <v>386</v>
      </c>
      <c r="D223" s="228" t="s">
        <v>193</v>
      </c>
      <c r="E223" s="229">
        <v>145.17500000000001</v>
      </c>
      <c r="F223" s="230"/>
      <c r="G223" s="231">
        <f>ROUND(E223*F223,2)</f>
        <v>0</v>
      </c>
      <c r="H223" s="230"/>
      <c r="I223" s="231">
        <f>ROUND(E223*H223,2)</f>
        <v>0</v>
      </c>
      <c r="J223" s="230"/>
      <c r="K223" s="231">
        <f>ROUND(E223*J223,2)</f>
        <v>0</v>
      </c>
      <c r="L223" s="231">
        <v>21</v>
      </c>
      <c r="M223" s="231">
        <f>G223*(1+L223/100)</f>
        <v>0</v>
      </c>
      <c r="N223" s="231">
        <v>0</v>
      </c>
      <c r="O223" s="231">
        <f>ROUND(E223*N223,2)</f>
        <v>0</v>
      </c>
      <c r="P223" s="231">
        <v>0</v>
      </c>
      <c r="Q223" s="231">
        <f>ROUND(E223*P223,2)</f>
        <v>0</v>
      </c>
      <c r="R223" s="231"/>
      <c r="S223" s="231" t="s">
        <v>189</v>
      </c>
      <c r="T223" s="232" t="s">
        <v>190</v>
      </c>
      <c r="U223" s="218">
        <v>0</v>
      </c>
      <c r="V223" s="218">
        <f>ROUND(E223*U223,2)</f>
        <v>0</v>
      </c>
      <c r="W223" s="218"/>
      <c r="X223" s="209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169</v>
      </c>
      <c r="AH223" s="209"/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1">
      <c r="A224" s="216"/>
      <c r="B224" s="217"/>
      <c r="C224" s="239"/>
      <c r="D224" s="234"/>
      <c r="E224" s="234"/>
      <c r="F224" s="234"/>
      <c r="G224" s="234"/>
      <c r="H224" s="218"/>
      <c r="I224" s="218"/>
      <c r="J224" s="218"/>
      <c r="K224" s="218"/>
      <c r="L224" s="218"/>
      <c r="M224" s="218"/>
      <c r="N224" s="218"/>
      <c r="O224" s="218"/>
      <c r="P224" s="218"/>
      <c r="Q224" s="218"/>
      <c r="R224" s="218"/>
      <c r="S224" s="218"/>
      <c r="T224" s="218"/>
      <c r="U224" s="218"/>
      <c r="V224" s="218"/>
      <c r="W224" s="218"/>
      <c r="X224" s="209"/>
      <c r="Y224" s="209"/>
      <c r="Z224" s="209"/>
      <c r="AA224" s="209"/>
      <c r="AB224" s="209"/>
      <c r="AC224" s="209"/>
      <c r="AD224" s="209"/>
      <c r="AE224" s="209"/>
      <c r="AF224" s="209"/>
      <c r="AG224" s="209" t="s">
        <v>166</v>
      </c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>
      <c r="A225" s="226">
        <v>102</v>
      </c>
      <c r="B225" s="227" t="s">
        <v>387</v>
      </c>
      <c r="C225" s="238" t="s">
        <v>388</v>
      </c>
      <c r="D225" s="228" t="s">
        <v>185</v>
      </c>
      <c r="E225" s="229">
        <v>2.83</v>
      </c>
      <c r="F225" s="230"/>
      <c r="G225" s="231">
        <f>ROUND(E225*F225,2)</f>
        <v>0</v>
      </c>
      <c r="H225" s="230"/>
      <c r="I225" s="231">
        <f>ROUND(E225*H225,2)</f>
        <v>0</v>
      </c>
      <c r="J225" s="230"/>
      <c r="K225" s="231">
        <f>ROUND(E225*J225,2)</f>
        <v>0</v>
      </c>
      <c r="L225" s="231">
        <v>21</v>
      </c>
      <c r="M225" s="231">
        <f>G225*(1+L225/100)</f>
        <v>0</v>
      </c>
      <c r="N225" s="231">
        <v>9.9900000000000006E-3</v>
      </c>
      <c r="O225" s="231">
        <f>ROUND(E225*N225,2)</f>
        <v>0.03</v>
      </c>
      <c r="P225" s="231">
        <v>0</v>
      </c>
      <c r="Q225" s="231">
        <f>ROUND(E225*P225,2)</f>
        <v>0</v>
      </c>
      <c r="R225" s="231"/>
      <c r="S225" s="231" t="s">
        <v>164</v>
      </c>
      <c r="T225" s="232" t="s">
        <v>164</v>
      </c>
      <c r="U225" s="218">
        <v>0</v>
      </c>
      <c r="V225" s="218">
        <f>ROUND(E225*U225,2)</f>
        <v>0</v>
      </c>
      <c r="W225" s="218"/>
      <c r="X225" s="209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169</v>
      </c>
      <c r="AH225" s="209"/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1">
      <c r="A226" s="216"/>
      <c r="B226" s="217"/>
      <c r="C226" s="239"/>
      <c r="D226" s="234"/>
      <c r="E226" s="234"/>
      <c r="F226" s="234"/>
      <c r="G226" s="234"/>
      <c r="H226" s="218"/>
      <c r="I226" s="218"/>
      <c r="J226" s="218"/>
      <c r="K226" s="218"/>
      <c r="L226" s="218"/>
      <c r="M226" s="218"/>
      <c r="N226" s="218"/>
      <c r="O226" s="218"/>
      <c r="P226" s="218"/>
      <c r="Q226" s="218"/>
      <c r="R226" s="218"/>
      <c r="S226" s="218"/>
      <c r="T226" s="218"/>
      <c r="U226" s="218"/>
      <c r="V226" s="218"/>
      <c r="W226" s="218"/>
      <c r="X226" s="209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166</v>
      </c>
      <c r="AH226" s="209"/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1">
      <c r="A227" s="226">
        <v>103</v>
      </c>
      <c r="B227" s="227" t="s">
        <v>389</v>
      </c>
      <c r="C227" s="238" t="s">
        <v>390</v>
      </c>
      <c r="D227" s="228" t="s">
        <v>185</v>
      </c>
      <c r="E227" s="229">
        <v>22.102</v>
      </c>
      <c r="F227" s="230"/>
      <c r="G227" s="231">
        <f>ROUND(E227*F227,2)</f>
        <v>0</v>
      </c>
      <c r="H227" s="230"/>
      <c r="I227" s="231">
        <f>ROUND(E227*H227,2)</f>
        <v>0</v>
      </c>
      <c r="J227" s="230"/>
      <c r="K227" s="231">
        <f>ROUND(E227*J227,2)</f>
        <v>0</v>
      </c>
      <c r="L227" s="231">
        <v>21</v>
      </c>
      <c r="M227" s="231">
        <f>G227*(1+L227/100)</f>
        <v>0</v>
      </c>
      <c r="N227" s="231">
        <v>0</v>
      </c>
      <c r="O227" s="231">
        <f>ROUND(E227*N227,2)</f>
        <v>0</v>
      </c>
      <c r="P227" s="231">
        <v>0</v>
      </c>
      <c r="Q227" s="231">
        <f>ROUND(E227*P227,2)</f>
        <v>0</v>
      </c>
      <c r="R227" s="231"/>
      <c r="S227" s="231" t="s">
        <v>189</v>
      </c>
      <c r="T227" s="232" t="s">
        <v>190</v>
      </c>
      <c r="U227" s="218">
        <v>0</v>
      </c>
      <c r="V227" s="218">
        <f>ROUND(E227*U227,2)</f>
        <v>0</v>
      </c>
      <c r="W227" s="218"/>
      <c r="X227" s="209"/>
      <c r="Y227" s="209"/>
      <c r="Z227" s="209"/>
      <c r="AA227" s="209"/>
      <c r="AB227" s="209"/>
      <c r="AC227" s="209"/>
      <c r="AD227" s="209"/>
      <c r="AE227" s="209"/>
      <c r="AF227" s="209"/>
      <c r="AG227" s="209" t="s">
        <v>165</v>
      </c>
      <c r="AH227" s="209"/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>
      <c r="A228" s="216"/>
      <c r="B228" s="217"/>
      <c r="C228" s="239"/>
      <c r="D228" s="234"/>
      <c r="E228" s="234"/>
      <c r="F228" s="234"/>
      <c r="G228" s="234"/>
      <c r="H228" s="218"/>
      <c r="I228" s="218"/>
      <c r="J228" s="218"/>
      <c r="K228" s="218"/>
      <c r="L228" s="218"/>
      <c r="M228" s="218"/>
      <c r="N228" s="218"/>
      <c r="O228" s="218"/>
      <c r="P228" s="218"/>
      <c r="Q228" s="218"/>
      <c r="R228" s="218"/>
      <c r="S228" s="218"/>
      <c r="T228" s="218"/>
      <c r="U228" s="218"/>
      <c r="V228" s="218"/>
      <c r="W228" s="218"/>
      <c r="X228" s="209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166</v>
      </c>
      <c r="AH228" s="209"/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>
      <c r="A229" s="226">
        <v>104</v>
      </c>
      <c r="B229" s="227" t="s">
        <v>391</v>
      </c>
      <c r="C229" s="238" t="s">
        <v>392</v>
      </c>
      <c r="D229" s="228" t="s">
        <v>185</v>
      </c>
      <c r="E229" s="229">
        <v>299.64820000000003</v>
      </c>
      <c r="F229" s="230"/>
      <c r="G229" s="231">
        <f>ROUND(E229*F229,2)</f>
        <v>0</v>
      </c>
      <c r="H229" s="230"/>
      <c r="I229" s="231">
        <f>ROUND(E229*H229,2)</f>
        <v>0</v>
      </c>
      <c r="J229" s="230"/>
      <c r="K229" s="231">
        <f>ROUND(E229*J229,2)</f>
        <v>0</v>
      </c>
      <c r="L229" s="231">
        <v>21</v>
      </c>
      <c r="M229" s="231">
        <f>G229*(1+L229/100)</f>
        <v>0</v>
      </c>
      <c r="N229" s="231">
        <v>0</v>
      </c>
      <c r="O229" s="231">
        <f>ROUND(E229*N229,2)</f>
        <v>0</v>
      </c>
      <c r="P229" s="231">
        <v>0</v>
      </c>
      <c r="Q229" s="231">
        <f>ROUND(E229*P229,2)</f>
        <v>0</v>
      </c>
      <c r="R229" s="231"/>
      <c r="S229" s="231" t="s">
        <v>164</v>
      </c>
      <c r="T229" s="232" t="s">
        <v>164</v>
      </c>
      <c r="U229" s="218">
        <v>0</v>
      </c>
      <c r="V229" s="218">
        <f>ROUND(E229*U229,2)</f>
        <v>0</v>
      </c>
      <c r="W229" s="218"/>
      <c r="X229" s="209"/>
      <c r="Y229" s="209"/>
      <c r="Z229" s="209"/>
      <c r="AA229" s="209"/>
      <c r="AB229" s="209"/>
      <c r="AC229" s="209"/>
      <c r="AD229" s="209"/>
      <c r="AE229" s="209"/>
      <c r="AF229" s="209"/>
      <c r="AG229" s="209" t="s">
        <v>169</v>
      </c>
      <c r="AH229" s="209"/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1">
      <c r="A230" s="216"/>
      <c r="B230" s="217"/>
      <c r="C230" s="239"/>
      <c r="D230" s="234"/>
      <c r="E230" s="234"/>
      <c r="F230" s="234"/>
      <c r="G230" s="234"/>
      <c r="H230" s="218"/>
      <c r="I230" s="218"/>
      <c r="J230" s="218"/>
      <c r="K230" s="218"/>
      <c r="L230" s="218"/>
      <c r="M230" s="218"/>
      <c r="N230" s="218"/>
      <c r="O230" s="218"/>
      <c r="P230" s="218"/>
      <c r="Q230" s="218"/>
      <c r="R230" s="218"/>
      <c r="S230" s="218"/>
      <c r="T230" s="218"/>
      <c r="U230" s="218"/>
      <c r="V230" s="218"/>
      <c r="W230" s="218"/>
      <c r="X230" s="209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166</v>
      </c>
      <c r="AH230" s="209"/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1">
      <c r="A231" s="226">
        <v>105</v>
      </c>
      <c r="B231" s="227" t="s">
        <v>393</v>
      </c>
      <c r="C231" s="238" t="s">
        <v>394</v>
      </c>
      <c r="D231" s="228" t="s">
        <v>185</v>
      </c>
      <c r="E231" s="229">
        <v>88.446200000000005</v>
      </c>
      <c r="F231" s="230"/>
      <c r="G231" s="231">
        <f>ROUND(E231*F231,2)</f>
        <v>0</v>
      </c>
      <c r="H231" s="230"/>
      <c r="I231" s="231">
        <f>ROUND(E231*H231,2)</f>
        <v>0</v>
      </c>
      <c r="J231" s="230"/>
      <c r="K231" s="231">
        <f>ROUND(E231*J231,2)</f>
        <v>0</v>
      </c>
      <c r="L231" s="231">
        <v>21</v>
      </c>
      <c r="M231" s="231">
        <f>G231*(1+L231/100)</f>
        <v>0</v>
      </c>
      <c r="N231" s="231">
        <v>1.1460000000000001E-2</v>
      </c>
      <c r="O231" s="231">
        <f>ROUND(E231*N231,2)</f>
        <v>1.01</v>
      </c>
      <c r="P231" s="231">
        <v>0</v>
      </c>
      <c r="Q231" s="231">
        <f>ROUND(E231*P231,2)</f>
        <v>0</v>
      </c>
      <c r="R231" s="231"/>
      <c r="S231" s="231" t="s">
        <v>189</v>
      </c>
      <c r="T231" s="232" t="s">
        <v>190</v>
      </c>
      <c r="U231" s="218">
        <v>0</v>
      </c>
      <c r="V231" s="218">
        <f>ROUND(E231*U231,2)</f>
        <v>0</v>
      </c>
      <c r="W231" s="218"/>
      <c r="X231" s="209"/>
      <c r="Y231" s="209"/>
      <c r="Z231" s="209"/>
      <c r="AA231" s="209"/>
      <c r="AB231" s="209"/>
      <c r="AC231" s="209"/>
      <c r="AD231" s="209"/>
      <c r="AE231" s="209"/>
      <c r="AF231" s="209"/>
      <c r="AG231" s="209" t="s">
        <v>165</v>
      </c>
      <c r="AH231" s="209"/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outlineLevel="1">
      <c r="A232" s="216"/>
      <c r="B232" s="217"/>
      <c r="C232" s="239"/>
      <c r="D232" s="234"/>
      <c r="E232" s="234"/>
      <c r="F232" s="234"/>
      <c r="G232" s="234"/>
      <c r="H232" s="218"/>
      <c r="I232" s="218"/>
      <c r="J232" s="218"/>
      <c r="K232" s="218"/>
      <c r="L232" s="218"/>
      <c r="M232" s="218"/>
      <c r="N232" s="218"/>
      <c r="O232" s="218"/>
      <c r="P232" s="218"/>
      <c r="Q232" s="218"/>
      <c r="R232" s="218"/>
      <c r="S232" s="218"/>
      <c r="T232" s="218"/>
      <c r="U232" s="218"/>
      <c r="V232" s="218"/>
      <c r="W232" s="218"/>
      <c r="X232" s="209"/>
      <c r="Y232" s="209"/>
      <c r="Z232" s="209"/>
      <c r="AA232" s="209"/>
      <c r="AB232" s="209"/>
      <c r="AC232" s="209"/>
      <c r="AD232" s="209"/>
      <c r="AE232" s="209"/>
      <c r="AF232" s="209"/>
      <c r="AG232" s="209" t="s">
        <v>166</v>
      </c>
      <c r="AH232" s="209"/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1">
      <c r="A233" s="226">
        <v>106</v>
      </c>
      <c r="B233" s="227" t="s">
        <v>395</v>
      </c>
      <c r="C233" s="238" t="s">
        <v>396</v>
      </c>
      <c r="D233" s="228" t="s">
        <v>193</v>
      </c>
      <c r="E233" s="229">
        <v>9.0300000000000011</v>
      </c>
      <c r="F233" s="230"/>
      <c r="G233" s="231">
        <f>ROUND(E233*F233,2)</f>
        <v>0</v>
      </c>
      <c r="H233" s="230"/>
      <c r="I233" s="231">
        <f>ROUND(E233*H233,2)</f>
        <v>0</v>
      </c>
      <c r="J233" s="230"/>
      <c r="K233" s="231">
        <f>ROUND(E233*J233,2)</f>
        <v>0</v>
      </c>
      <c r="L233" s="231">
        <v>21</v>
      </c>
      <c r="M233" s="231">
        <f>G233*(1+L233/100)</f>
        <v>0</v>
      </c>
      <c r="N233" s="231">
        <v>2.0000000000000001E-4</v>
      </c>
      <c r="O233" s="231">
        <f>ROUND(E233*N233,2)</f>
        <v>0</v>
      </c>
      <c r="P233" s="231">
        <v>0</v>
      </c>
      <c r="Q233" s="231">
        <f>ROUND(E233*P233,2)</f>
        <v>0</v>
      </c>
      <c r="R233" s="231" t="s">
        <v>201</v>
      </c>
      <c r="S233" s="231" t="s">
        <v>397</v>
      </c>
      <c r="T233" s="232" t="s">
        <v>397</v>
      </c>
      <c r="U233" s="218">
        <v>0</v>
      </c>
      <c r="V233" s="218">
        <f>ROUND(E233*U233,2)</f>
        <v>0</v>
      </c>
      <c r="W233" s="218"/>
      <c r="X233" s="209"/>
      <c r="Y233" s="209"/>
      <c r="Z233" s="209"/>
      <c r="AA233" s="209"/>
      <c r="AB233" s="209"/>
      <c r="AC233" s="209"/>
      <c r="AD233" s="209"/>
      <c r="AE233" s="209"/>
      <c r="AF233" s="209"/>
      <c r="AG233" s="209" t="s">
        <v>203</v>
      </c>
      <c r="AH233" s="209"/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1">
      <c r="A234" s="216"/>
      <c r="B234" s="217"/>
      <c r="C234" s="239"/>
      <c r="D234" s="234"/>
      <c r="E234" s="234"/>
      <c r="F234" s="234"/>
      <c r="G234" s="234"/>
      <c r="H234" s="218"/>
      <c r="I234" s="218"/>
      <c r="J234" s="218"/>
      <c r="K234" s="218"/>
      <c r="L234" s="218"/>
      <c r="M234" s="218"/>
      <c r="N234" s="218"/>
      <c r="O234" s="218"/>
      <c r="P234" s="218"/>
      <c r="Q234" s="218"/>
      <c r="R234" s="218"/>
      <c r="S234" s="218"/>
      <c r="T234" s="218"/>
      <c r="U234" s="218"/>
      <c r="V234" s="218"/>
      <c r="W234" s="218"/>
      <c r="X234" s="209"/>
      <c r="Y234" s="209"/>
      <c r="Z234" s="209"/>
      <c r="AA234" s="209"/>
      <c r="AB234" s="209"/>
      <c r="AC234" s="209"/>
      <c r="AD234" s="209"/>
      <c r="AE234" s="209"/>
      <c r="AF234" s="209"/>
      <c r="AG234" s="209" t="s">
        <v>166</v>
      </c>
      <c r="AH234" s="209"/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>
      <c r="A235" s="226">
        <v>107</v>
      </c>
      <c r="B235" s="227" t="s">
        <v>398</v>
      </c>
      <c r="C235" s="238" t="s">
        <v>399</v>
      </c>
      <c r="D235" s="228" t="s">
        <v>193</v>
      </c>
      <c r="E235" s="229">
        <v>47.150000000000006</v>
      </c>
      <c r="F235" s="230"/>
      <c r="G235" s="231">
        <f>ROUND(E235*F235,2)</f>
        <v>0</v>
      </c>
      <c r="H235" s="230"/>
      <c r="I235" s="231">
        <f>ROUND(E235*H235,2)</f>
        <v>0</v>
      </c>
      <c r="J235" s="230"/>
      <c r="K235" s="231">
        <f>ROUND(E235*J235,2)</f>
        <v>0</v>
      </c>
      <c r="L235" s="231">
        <v>21</v>
      </c>
      <c r="M235" s="231">
        <f>G235*(1+L235/100)</f>
        <v>0</v>
      </c>
      <c r="N235" s="231">
        <v>1E-4</v>
      </c>
      <c r="O235" s="231">
        <f>ROUND(E235*N235,2)</f>
        <v>0</v>
      </c>
      <c r="P235" s="231">
        <v>0</v>
      </c>
      <c r="Q235" s="231">
        <f>ROUND(E235*P235,2)</f>
        <v>0</v>
      </c>
      <c r="R235" s="231" t="s">
        <v>201</v>
      </c>
      <c r="S235" s="231" t="s">
        <v>164</v>
      </c>
      <c r="T235" s="232" t="s">
        <v>164</v>
      </c>
      <c r="U235" s="218">
        <v>0</v>
      </c>
      <c r="V235" s="218">
        <f>ROUND(E235*U235,2)</f>
        <v>0</v>
      </c>
      <c r="W235" s="218"/>
      <c r="X235" s="209"/>
      <c r="Y235" s="209"/>
      <c r="Z235" s="209"/>
      <c r="AA235" s="209"/>
      <c r="AB235" s="209"/>
      <c r="AC235" s="209"/>
      <c r="AD235" s="209"/>
      <c r="AE235" s="209"/>
      <c r="AF235" s="209"/>
      <c r="AG235" s="209" t="s">
        <v>203</v>
      </c>
      <c r="AH235" s="209"/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1">
      <c r="A236" s="216"/>
      <c r="B236" s="217"/>
      <c r="C236" s="239"/>
      <c r="D236" s="234"/>
      <c r="E236" s="234"/>
      <c r="F236" s="234"/>
      <c r="G236" s="234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09"/>
      <c r="Y236" s="209"/>
      <c r="Z236" s="209"/>
      <c r="AA236" s="209"/>
      <c r="AB236" s="209"/>
      <c r="AC236" s="209"/>
      <c r="AD236" s="209"/>
      <c r="AE236" s="209"/>
      <c r="AF236" s="209"/>
      <c r="AG236" s="209" t="s">
        <v>166</v>
      </c>
      <c r="AH236" s="209"/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1">
      <c r="A237" s="226">
        <v>108</v>
      </c>
      <c r="B237" s="227" t="s">
        <v>400</v>
      </c>
      <c r="C237" s="238" t="s">
        <v>401</v>
      </c>
      <c r="D237" s="228" t="s">
        <v>193</v>
      </c>
      <c r="E237" s="229">
        <v>47.150000000000006</v>
      </c>
      <c r="F237" s="230"/>
      <c r="G237" s="231">
        <f>ROUND(E237*F237,2)</f>
        <v>0</v>
      </c>
      <c r="H237" s="230"/>
      <c r="I237" s="231">
        <f>ROUND(E237*H237,2)</f>
        <v>0</v>
      </c>
      <c r="J237" s="230"/>
      <c r="K237" s="231">
        <f>ROUND(E237*J237,2)</f>
        <v>0</v>
      </c>
      <c r="L237" s="231">
        <v>21</v>
      </c>
      <c r="M237" s="231">
        <f>G237*(1+L237/100)</f>
        <v>0</v>
      </c>
      <c r="N237" s="231">
        <v>1E-4</v>
      </c>
      <c r="O237" s="231">
        <f>ROUND(E237*N237,2)</f>
        <v>0</v>
      </c>
      <c r="P237" s="231">
        <v>0</v>
      </c>
      <c r="Q237" s="231">
        <f>ROUND(E237*P237,2)</f>
        <v>0</v>
      </c>
      <c r="R237" s="231"/>
      <c r="S237" s="231" t="s">
        <v>189</v>
      </c>
      <c r="T237" s="232" t="s">
        <v>190</v>
      </c>
      <c r="U237" s="218">
        <v>0</v>
      </c>
      <c r="V237" s="218">
        <f>ROUND(E237*U237,2)</f>
        <v>0</v>
      </c>
      <c r="W237" s="218"/>
      <c r="X237" s="209"/>
      <c r="Y237" s="209"/>
      <c r="Z237" s="209"/>
      <c r="AA237" s="209"/>
      <c r="AB237" s="209"/>
      <c r="AC237" s="209"/>
      <c r="AD237" s="209"/>
      <c r="AE237" s="209"/>
      <c r="AF237" s="209"/>
      <c r="AG237" s="209" t="s">
        <v>203</v>
      </c>
      <c r="AH237" s="209"/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1">
      <c r="A238" s="216"/>
      <c r="B238" s="217"/>
      <c r="C238" s="239"/>
      <c r="D238" s="234"/>
      <c r="E238" s="234"/>
      <c r="F238" s="234"/>
      <c r="G238" s="234"/>
      <c r="H238" s="218"/>
      <c r="I238" s="218"/>
      <c r="J238" s="218"/>
      <c r="K238" s="218"/>
      <c r="L238" s="218"/>
      <c r="M238" s="218"/>
      <c r="N238" s="218"/>
      <c r="O238" s="218"/>
      <c r="P238" s="218"/>
      <c r="Q238" s="218"/>
      <c r="R238" s="218"/>
      <c r="S238" s="218"/>
      <c r="T238" s="218"/>
      <c r="U238" s="218"/>
      <c r="V238" s="218"/>
      <c r="W238" s="218"/>
      <c r="X238" s="209"/>
      <c r="Y238" s="209"/>
      <c r="Z238" s="209"/>
      <c r="AA238" s="209"/>
      <c r="AB238" s="209"/>
      <c r="AC238" s="209"/>
      <c r="AD238" s="209"/>
      <c r="AE238" s="209"/>
      <c r="AF238" s="209"/>
      <c r="AG238" s="209" t="s">
        <v>166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1">
      <c r="A239" s="226">
        <v>109</v>
      </c>
      <c r="B239" s="227" t="s">
        <v>402</v>
      </c>
      <c r="C239" s="238" t="s">
        <v>403</v>
      </c>
      <c r="D239" s="228" t="s">
        <v>193</v>
      </c>
      <c r="E239" s="229">
        <v>14.15</v>
      </c>
      <c r="F239" s="230"/>
      <c r="G239" s="231">
        <f>ROUND(E239*F239,2)</f>
        <v>0</v>
      </c>
      <c r="H239" s="230"/>
      <c r="I239" s="231">
        <f>ROUND(E239*H239,2)</f>
        <v>0</v>
      </c>
      <c r="J239" s="230"/>
      <c r="K239" s="231">
        <f>ROUND(E239*J239,2)</f>
        <v>0</v>
      </c>
      <c r="L239" s="231">
        <v>21</v>
      </c>
      <c r="M239" s="231">
        <f>G239*(1+L239/100)</f>
        <v>0</v>
      </c>
      <c r="N239" s="231">
        <v>6.0000000000000002E-5</v>
      </c>
      <c r="O239" s="231">
        <f>ROUND(E239*N239,2)</f>
        <v>0</v>
      </c>
      <c r="P239" s="231">
        <v>0</v>
      </c>
      <c r="Q239" s="231">
        <f>ROUND(E239*P239,2)</f>
        <v>0</v>
      </c>
      <c r="R239" s="231"/>
      <c r="S239" s="231" t="s">
        <v>189</v>
      </c>
      <c r="T239" s="232" t="s">
        <v>190</v>
      </c>
      <c r="U239" s="218">
        <v>0</v>
      </c>
      <c r="V239" s="218">
        <f>ROUND(E239*U239,2)</f>
        <v>0</v>
      </c>
      <c r="W239" s="218"/>
      <c r="X239" s="209"/>
      <c r="Y239" s="209"/>
      <c r="Z239" s="209"/>
      <c r="AA239" s="209"/>
      <c r="AB239" s="209"/>
      <c r="AC239" s="209"/>
      <c r="AD239" s="209"/>
      <c r="AE239" s="209"/>
      <c r="AF239" s="209"/>
      <c r="AG239" s="209" t="s">
        <v>203</v>
      </c>
      <c r="AH239" s="209"/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outlineLevel="1">
      <c r="A240" s="216"/>
      <c r="B240" s="217"/>
      <c r="C240" s="239"/>
      <c r="D240" s="234"/>
      <c r="E240" s="234"/>
      <c r="F240" s="234"/>
      <c r="G240" s="234"/>
      <c r="H240" s="218"/>
      <c r="I240" s="218"/>
      <c r="J240" s="218"/>
      <c r="K240" s="218"/>
      <c r="L240" s="218"/>
      <c r="M240" s="218"/>
      <c r="N240" s="218"/>
      <c r="O240" s="218"/>
      <c r="P240" s="218"/>
      <c r="Q240" s="218"/>
      <c r="R240" s="218"/>
      <c r="S240" s="218"/>
      <c r="T240" s="218"/>
      <c r="U240" s="218"/>
      <c r="V240" s="218"/>
      <c r="W240" s="218"/>
      <c r="X240" s="209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166</v>
      </c>
      <c r="AH240" s="209"/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1">
      <c r="A241" s="226">
        <v>110</v>
      </c>
      <c r="B241" s="227" t="s">
        <v>404</v>
      </c>
      <c r="C241" s="238" t="s">
        <v>405</v>
      </c>
      <c r="D241" s="228" t="s">
        <v>193</v>
      </c>
      <c r="E241" s="229">
        <v>14.15</v>
      </c>
      <c r="F241" s="230"/>
      <c r="G241" s="231">
        <f>ROUND(E241*F241,2)</f>
        <v>0</v>
      </c>
      <c r="H241" s="230"/>
      <c r="I241" s="231">
        <f>ROUND(E241*H241,2)</f>
        <v>0</v>
      </c>
      <c r="J241" s="230"/>
      <c r="K241" s="231">
        <f>ROUND(E241*J241,2)</f>
        <v>0</v>
      </c>
      <c r="L241" s="231">
        <v>21</v>
      </c>
      <c r="M241" s="231">
        <f>G241*(1+L241/100)</f>
        <v>0</v>
      </c>
      <c r="N241" s="231">
        <v>6.0000000000000002E-5</v>
      </c>
      <c r="O241" s="231">
        <f>ROUND(E241*N241,2)</f>
        <v>0</v>
      </c>
      <c r="P241" s="231">
        <v>0</v>
      </c>
      <c r="Q241" s="231">
        <f>ROUND(E241*P241,2)</f>
        <v>0</v>
      </c>
      <c r="R241" s="231" t="s">
        <v>201</v>
      </c>
      <c r="S241" s="231" t="s">
        <v>164</v>
      </c>
      <c r="T241" s="232" t="s">
        <v>164</v>
      </c>
      <c r="U241" s="218">
        <v>0</v>
      </c>
      <c r="V241" s="218">
        <f>ROUND(E241*U241,2)</f>
        <v>0</v>
      </c>
      <c r="W241" s="218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 t="s">
        <v>203</v>
      </c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>
      <c r="A242" s="216"/>
      <c r="B242" s="217"/>
      <c r="C242" s="239"/>
      <c r="D242" s="234"/>
      <c r="E242" s="234"/>
      <c r="F242" s="234"/>
      <c r="G242" s="234"/>
      <c r="H242" s="218"/>
      <c r="I242" s="218"/>
      <c r="J242" s="218"/>
      <c r="K242" s="218"/>
      <c r="L242" s="218"/>
      <c r="M242" s="218"/>
      <c r="N242" s="218"/>
      <c r="O242" s="218"/>
      <c r="P242" s="218"/>
      <c r="Q242" s="218"/>
      <c r="R242" s="218"/>
      <c r="S242" s="218"/>
      <c r="T242" s="218"/>
      <c r="U242" s="218"/>
      <c r="V242" s="218"/>
      <c r="W242" s="218"/>
      <c r="X242" s="209"/>
      <c r="Y242" s="209"/>
      <c r="Z242" s="209"/>
      <c r="AA242" s="209"/>
      <c r="AB242" s="209"/>
      <c r="AC242" s="209"/>
      <c r="AD242" s="209"/>
      <c r="AE242" s="209"/>
      <c r="AF242" s="209"/>
      <c r="AG242" s="209" t="s">
        <v>166</v>
      </c>
      <c r="AH242" s="209"/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outlineLevel="1">
      <c r="A243" s="226">
        <v>111</v>
      </c>
      <c r="B243" s="227" t="s">
        <v>406</v>
      </c>
      <c r="C243" s="238" t="s">
        <v>407</v>
      </c>
      <c r="D243" s="228" t="s">
        <v>185</v>
      </c>
      <c r="E243" s="229">
        <v>5.4264000000000001</v>
      </c>
      <c r="F243" s="230"/>
      <c r="G243" s="231">
        <f>ROUND(E243*F243,2)</f>
        <v>0</v>
      </c>
      <c r="H243" s="230"/>
      <c r="I243" s="231">
        <f>ROUND(E243*H243,2)</f>
        <v>0</v>
      </c>
      <c r="J243" s="230"/>
      <c r="K243" s="231">
        <f>ROUND(E243*J243,2)</f>
        <v>0</v>
      </c>
      <c r="L243" s="231">
        <v>21</v>
      </c>
      <c r="M243" s="231">
        <f>G243*(1+L243/100)</f>
        <v>0</v>
      </c>
      <c r="N243" s="231">
        <v>4.2000000000000006E-3</v>
      </c>
      <c r="O243" s="231">
        <f>ROUND(E243*N243,2)</f>
        <v>0.02</v>
      </c>
      <c r="P243" s="231">
        <v>0</v>
      </c>
      <c r="Q243" s="231">
        <f>ROUND(E243*P243,2)</f>
        <v>0</v>
      </c>
      <c r="R243" s="231"/>
      <c r="S243" s="231" t="s">
        <v>189</v>
      </c>
      <c r="T243" s="232" t="s">
        <v>190</v>
      </c>
      <c r="U243" s="218">
        <v>0</v>
      </c>
      <c r="V243" s="218">
        <f>ROUND(E243*U243,2)</f>
        <v>0</v>
      </c>
      <c r="W243" s="218"/>
      <c r="X243" s="209"/>
      <c r="Y243" s="209"/>
      <c r="Z243" s="209"/>
      <c r="AA243" s="209"/>
      <c r="AB243" s="209"/>
      <c r="AC243" s="209"/>
      <c r="AD243" s="209"/>
      <c r="AE243" s="209"/>
      <c r="AF243" s="209"/>
      <c r="AG243" s="209" t="s">
        <v>408</v>
      </c>
      <c r="AH243" s="209"/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1">
      <c r="A244" s="216"/>
      <c r="B244" s="217"/>
      <c r="C244" s="239"/>
      <c r="D244" s="234"/>
      <c r="E244" s="234"/>
      <c r="F244" s="234"/>
      <c r="G244" s="234"/>
      <c r="H244" s="218"/>
      <c r="I244" s="218"/>
      <c r="J244" s="218"/>
      <c r="K244" s="218"/>
      <c r="L244" s="218"/>
      <c r="M244" s="218"/>
      <c r="N244" s="218"/>
      <c r="O244" s="218"/>
      <c r="P244" s="218"/>
      <c r="Q244" s="218"/>
      <c r="R244" s="218"/>
      <c r="S244" s="218"/>
      <c r="T244" s="218"/>
      <c r="U244" s="218"/>
      <c r="V244" s="218"/>
      <c r="W244" s="218"/>
      <c r="X244" s="209"/>
      <c r="Y244" s="209"/>
      <c r="Z244" s="209"/>
      <c r="AA244" s="209"/>
      <c r="AB244" s="209"/>
      <c r="AC244" s="209"/>
      <c r="AD244" s="209"/>
      <c r="AE244" s="209"/>
      <c r="AF244" s="209"/>
      <c r="AG244" s="209" t="s">
        <v>166</v>
      </c>
      <c r="AH244" s="209"/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1">
      <c r="A245" s="226">
        <v>112</v>
      </c>
      <c r="B245" s="227" t="s">
        <v>409</v>
      </c>
      <c r="C245" s="238" t="s">
        <v>410</v>
      </c>
      <c r="D245" s="228" t="s">
        <v>185</v>
      </c>
      <c r="E245" s="229">
        <v>12.873000000000001</v>
      </c>
      <c r="F245" s="230"/>
      <c r="G245" s="231">
        <f>ROUND(E245*F245,2)</f>
        <v>0</v>
      </c>
      <c r="H245" s="230"/>
      <c r="I245" s="231">
        <f>ROUND(E245*H245,2)</f>
        <v>0</v>
      </c>
      <c r="J245" s="230"/>
      <c r="K245" s="231">
        <f>ROUND(E245*J245,2)</f>
        <v>0</v>
      </c>
      <c r="L245" s="231">
        <v>21</v>
      </c>
      <c r="M245" s="231">
        <f>G245*(1+L245/100)</f>
        <v>0</v>
      </c>
      <c r="N245" s="231">
        <v>7.5000000000000002E-4</v>
      </c>
      <c r="O245" s="231">
        <f>ROUND(E245*N245,2)</f>
        <v>0.01</v>
      </c>
      <c r="P245" s="231">
        <v>0</v>
      </c>
      <c r="Q245" s="231">
        <f>ROUND(E245*P245,2)</f>
        <v>0</v>
      </c>
      <c r="R245" s="231" t="s">
        <v>201</v>
      </c>
      <c r="S245" s="231" t="s">
        <v>411</v>
      </c>
      <c r="T245" s="232" t="s">
        <v>411</v>
      </c>
      <c r="U245" s="218">
        <v>0</v>
      </c>
      <c r="V245" s="218">
        <f>ROUND(E245*U245,2)</f>
        <v>0</v>
      </c>
      <c r="W245" s="218"/>
      <c r="X245" s="209"/>
      <c r="Y245" s="209"/>
      <c r="Z245" s="209"/>
      <c r="AA245" s="209"/>
      <c r="AB245" s="209"/>
      <c r="AC245" s="209"/>
      <c r="AD245" s="209"/>
      <c r="AE245" s="209"/>
      <c r="AF245" s="209"/>
      <c r="AG245" s="209" t="s">
        <v>408</v>
      </c>
      <c r="AH245" s="209"/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outlineLevel="1">
      <c r="A246" s="216"/>
      <c r="B246" s="217"/>
      <c r="C246" s="239"/>
      <c r="D246" s="234"/>
      <c r="E246" s="234"/>
      <c r="F246" s="234"/>
      <c r="G246" s="234"/>
      <c r="H246" s="218"/>
      <c r="I246" s="218"/>
      <c r="J246" s="218"/>
      <c r="K246" s="218"/>
      <c r="L246" s="218"/>
      <c r="M246" s="218"/>
      <c r="N246" s="218"/>
      <c r="O246" s="218"/>
      <c r="P246" s="218"/>
      <c r="Q246" s="218"/>
      <c r="R246" s="218"/>
      <c r="S246" s="218"/>
      <c r="T246" s="218"/>
      <c r="U246" s="218"/>
      <c r="V246" s="218"/>
      <c r="W246" s="218"/>
      <c r="X246" s="209"/>
      <c r="Y246" s="209"/>
      <c r="Z246" s="209"/>
      <c r="AA246" s="209"/>
      <c r="AB246" s="209"/>
      <c r="AC246" s="209"/>
      <c r="AD246" s="209"/>
      <c r="AE246" s="209"/>
      <c r="AF246" s="209"/>
      <c r="AG246" s="209" t="s">
        <v>166</v>
      </c>
      <c r="AH246" s="209"/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ht="22.5" outlineLevel="1">
      <c r="A247" s="226">
        <v>113</v>
      </c>
      <c r="B247" s="227" t="s">
        <v>412</v>
      </c>
      <c r="C247" s="238" t="s">
        <v>413</v>
      </c>
      <c r="D247" s="228" t="s">
        <v>185</v>
      </c>
      <c r="E247" s="229">
        <v>175.53400000000002</v>
      </c>
      <c r="F247" s="230"/>
      <c r="G247" s="231">
        <f>ROUND(E247*F247,2)</f>
        <v>0</v>
      </c>
      <c r="H247" s="230"/>
      <c r="I247" s="231">
        <f>ROUND(E247*H247,2)</f>
        <v>0</v>
      </c>
      <c r="J247" s="230"/>
      <c r="K247" s="231">
        <f>ROUND(E247*J247,2)</f>
        <v>0</v>
      </c>
      <c r="L247" s="231">
        <v>21</v>
      </c>
      <c r="M247" s="231">
        <f>G247*(1+L247/100)</f>
        <v>0</v>
      </c>
      <c r="N247" s="231">
        <v>4.0000000000000001E-3</v>
      </c>
      <c r="O247" s="231">
        <f>ROUND(E247*N247,2)</f>
        <v>0.7</v>
      </c>
      <c r="P247" s="231">
        <v>0</v>
      </c>
      <c r="Q247" s="231">
        <f>ROUND(E247*P247,2)</f>
        <v>0</v>
      </c>
      <c r="R247" s="231" t="s">
        <v>201</v>
      </c>
      <c r="S247" s="231" t="s">
        <v>411</v>
      </c>
      <c r="T247" s="232" t="s">
        <v>411</v>
      </c>
      <c r="U247" s="218">
        <v>0</v>
      </c>
      <c r="V247" s="218">
        <f>ROUND(E247*U247,2)</f>
        <v>0</v>
      </c>
      <c r="W247" s="218"/>
      <c r="X247" s="209"/>
      <c r="Y247" s="209"/>
      <c r="Z247" s="209"/>
      <c r="AA247" s="209"/>
      <c r="AB247" s="209"/>
      <c r="AC247" s="209"/>
      <c r="AD247" s="209"/>
      <c r="AE247" s="209"/>
      <c r="AF247" s="209"/>
      <c r="AG247" s="209" t="s">
        <v>408</v>
      </c>
      <c r="AH247" s="209"/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1">
      <c r="A248" s="216"/>
      <c r="B248" s="217"/>
      <c r="C248" s="239"/>
      <c r="D248" s="234"/>
      <c r="E248" s="234"/>
      <c r="F248" s="234"/>
      <c r="G248" s="234"/>
      <c r="H248" s="218"/>
      <c r="I248" s="218"/>
      <c r="J248" s="218"/>
      <c r="K248" s="218"/>
      <c r="L248" s="218"/>
      <c r="M248" s="218"/>
      <c r="N248" s="218"/>
      <c r="O248" s="218"/>
      <c r="P248" s="218"/>
      <c r="Q248" s="218"/>
      <c r="R248" s="218"/>
      <c r="S248" s="218"/>
      <c r="T248" s="218"/>
      <c r="U248" s="218"/>
      <c r="V248" s="218"/>
      <c r="W248" s="218"/>
      <c r="X248" s="209"/>
      <c r="Y248" s="209"/>
      <c r="Z248" s="209"/>
      <c r="AA248" s="209"/>
      <c r="AB248" s="209"/>
      <c r="AC248" s="209"/>
      <c r="AD248" s="209"/>
      <c r="AE248" s="209"/>
      <c r="AF248" s="209"/>
      <c r="AG248" s="209" t="s">
        <v>166</v>
      </c>
      <c r="AH248" s="209"/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ht="22.5" outlineLevel="1">
      <c r="A249" s="226">
        <v>114</v>
      </c>
      <c r="B249" s="227" t="s">
        <v>414</v>
      </c>
      <c r="C249" s="238" t="s">
        <v>415</v>
      </c>
      <c r="D249" s="228" t="s">
        <v>185</v>
      </c>
      <c r="E249" s="229">
        <v>110.4632</v>
      </c>
      <c r="F249" s="230"/>
      <c r="G249" s="231">
        <f>ROUND(E249*F249,2)</f>
        <v>0</v>
      </c>
      <c r="H249" s="230"/>
      <c r="I249" s="231">
        <f>ROUND(E249*H249,2)</f>
        <v>0</v>
      </c>
      <c r="J249" s="230"/>
      <c r="K249" s="231">
        <f>ROUND(E249*J249,2)</f>
        <v>0</v>
      </c>
      <c r="L249" s="231">
        <v>21</v>
      </c>
      <c r="M249" s="231">
        <f>G249*(1+L249/100)</f>
        <v>0</v>
      </c>
      <c r="N249" s="231">
        <v>4.0000000000000001E-3</v>
      </c>
      <c r="O249" s="231">
        <f>ROUND(E249*N249,2)</f>
        <v>0.44</v>
      </c>
      <c r="P249" s="231">
        <v>0</v>
      </c>
      <c r="Q249" s="231">
        <f>ROUND(E249*P249,2)</f>
        <v>0</v>
      </c>
      <c r="R249" s="231"/>
      <c r="S249" s="231" t="s">
        <v>189</v>
      </c>
      <c r="T249" s="232" t="s">
        <v>190</v>
      </c>
      <c r="U249" s="218">
        <v>0</v>
      </c>
      <c r="V249" s="218">
        <f>ROUND(E249*U249,2)</f>
        <v>0</v>
      </c>
      <c r="W249" s="218"/>
      <c r="X249" s="209"/>
      <c r="Y249" s="209"/>
      <c r="Z249" s="209"/>
      <c r="AA249" s="209"/>
      <c r="AB249" s="209"/>
      <c r="AC249" s="209"/>
      <c r="AD249" s="209"/>
      <c r="AE249" s="209"/>
      <c r="AF249" s="209"/>
      <c r="AG249" s="209" t="s">
        <v>408</v>
      </c>
      <c r="AH249" s="209"/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outlineLevel="1">
      <c r="A250" s="216"/>
      <c r="B250" s="217"/>
      <c r="C250" s="239"/>
      <c r="D250" s="234"/>
      <c r="E250" s="234"/>
      <c r="F250" s="234"/>
      <c r="G250" s="234"/>
      <c r="H250" s="218"/>
      <c r="I250" s="218"/>
      <c r="J250" s="218"/>
      <c r="K250" s="218"/>
      <c r="L250" s="218"/>
      <c r="M250" s="218"/>
      <c r="N250" s="218"/>
      <c r="O250" s="218"/>
      <c r="P250" s="218"/>
      <c r="Q250" s="218"/>
      <c r="R250" s="218"/>
      <c r="S250" s="218"/>
      <c r="T250" s="218"/>
      <c r="U250" s="218"/>
      <c r="V250" s="218"/>
      <c r="W250" s="218"/>
      <c r="X250" s="209"/>
      <c r="Y250" s="209"/>
      <c r="Z250" s="209"/>
      <c r="AA250" s="209"/>
      <c r="AB250" s="209"/>
      <c r="AC250" s="209"/>
      <c r="AD250" s="209"/>
      <c r="AE250" s="209"/>
      <c r="AF250" s="209"/>
      <c r="AG250" s="209" t="s">
        <v>166</v>
      </c>
      <c r="AH250" s="209"/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outlineLevel="1">
      <c r="A251" s="226">
        <v>115</v>
      </c>
      <c r="B251" s="227" t="s">
        <v>416</v>
      </c>
      <c r="C251" s="238" t="s">
        <v>417</v>
      </c>
      <c r="D251" s="228" t="s">
        <v>185</v>
      </c>
      <c r="E251" s="229">
        <v>23.207100000000001</v>
      </c>
      <c r="F251" s="230"/>
      <c r="G251" s="231">
        <f>ROUND(E251*F251,2)</f>
        <v>0</v>
      </c>
      <c r="H251" s="230"/>
      <c r="I251" s="231">
        <f>ROUND(E251*H251,2)</f>
        <v>0</v>
      </c>
      <c r="J251" s="230"/>
      <c r="K251" s="231">
        <f>ROUND(E251*J251,2)</f>
        <v>0</v>
      </c>
      <c r="L251" s="231">
        <v>21</v>
      </c>
      <c r="M251" s="231">
        <f>G251*(1+L251/100)</f>
        <v>0</v>
      </c>
      <c r="N251" s="231">
        <v>6.6000000000000008E-3</v>
      </c>
      <c r="O251" s="231">
        <f>ROUND(E251*N251,2)</f>
        <v>0.15</v>
      </c>
      <c r="P251" s="231">
        <v>0</v>
      </c>
      <c r="Q251" s="231">
        <f>ROUND(E251*P251,2)</f>
        <v>0</v>
      </c>
      <c r="R251" s="231"/>
      <c r="S251" s="231" t="s">
        <v>189</v>
      </c>
      <c r="T251" s="232" t="s">
        <v>190</v>
      </c>
      <c r="U251" s="218">
        <v>0</v>
      </c>
      <c r="V251" s="218">
        <f>ROUND(E251*U251,2)</f>
        <v>0</v>
      </c>
      <c r="W251" s="218"/>
      <c r="X251" s="209"/>
      <c r="Y251" s="209"/>
      <c r="Z251" s="209"/>
      <c r="AA251" s="209"/>
      <c r="AB251" s="209"/>
      <c r="AC251" s="209"/>
      <c r="AD251" s="209"/>
      <c r="AE251" s="209"/>
      <c r="AF251" s="209"/>
      <c r="AG251" s="209" t="s">
        <v>408</v>
      </c>
      <c r="AH251" s="209"/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1">
      <c r="A252" s="216"/>
      <c r="B252" s="217"/>
      <c r="C252" s="239"/>
      <c r="D252" s="234"/>
      <c r="E252" s="234"/>
      <c r="F252" s="234"/>
      <c r="G252" s="234"/>
      <c r="H252" s="218"/>
      <c r="I252" s="218"/>
      <c r="J252" s="218"/>
      <c r="K252" s="218"/>
      <c r="L252" s="218"/>
      <c r="M252" s="218"/>
      <c r="N252" s="218"/>
      <c r="O252" s="218"/>
      <c r="P252" s="218"/>
      <c r="Q252" s="218"/>
      <c r="R252" s="218"/>
      <c r="S252" s="218"/>
      <c r="T252" s="218"/>
      <c r="U252" s="218"/>
      <c r="V252" s="218"/>
      <c r="W252" s="218"/>
      <c r="X252" s="209"/>
      <c r="Y252" s="209"/>
      <c r="Z252" s="209"/>
      <c r="AA252" s="209"/>
      <c r="AB252" s="209"/>
      <c r="AC252" s="209"/>
      <c r="AD252" s="209"/>
      <c r="AE252" s="209"/>
      <c r="AF252" s="209"/>
      <c r="AG252" s="209" t="s">
        <v>166</v>
      </c>
      <c r="AH252" s="209"/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outlineLevel="1">
      <c r="A253" s="226">
        <v>116</v>
      </c>
      <c r="B253" s="227" t="s">
        <v>418</v>
      </c>
      <c r="C253" s="238" t="s">
        <v>419</v>
      </c>
      <c r="D253" s="228" t="s">
        <v>193</v>
      </c>
      <c r="E253" s="229">
        <v>13.545000000000002</v>
      </c>
      <c r="F253" s="230"/>
      <c r="G253" s="231">
        <f>ROUND(E253*F253,2)</f>
        <v>0</v>
      </c>
      <c r="H253" s="230"/>
      <c r="I253" s="231">
        <f>ROUND(E253*H253,2)</f>
        <v>0</v>
      </c>
      <c r="J253" s="230"/>
      <c r="K253" s="231">
        <f>ROUND(E253*J253,2)</f>
        <v>0</v>
      </c>
      <c r="L253" s="231">
        <v>21</v>
      </c>
      <c r="M253" s="231">
        <f>G253*(1+L253/100)</f>
        <v>0</v>
      </c>
      <c r="N253" s="231">
        <v>1.0000000000000001E-5</v>
      </c>
      <c r="O253" s="231">
        <f>ROUND(E253*N253,2)</f>
        <v>0</v>
      </c>
      <c r="P253" s="231">
        <v>0</v>
      </c>
      <c r="Q253" s="231">
        <f>ROUND(E253*P253,2)</f>
        <v>0</v>
      </c>
      <c r="R253" s="231" t="s">
        <v>201</v>
      </c>
      <c r="S253" s="231" t="s">
        <v>164</v>
      </c>
      <c r="T253" s="232" t="s">
        <v>164</v>
      </c>
      <c r="U253" s="218">
        <v>0</v>
      </c>
      <c r="V253" s="218">
        <f>ROUND(E253*U253,2)</f>
        <v>0</v>
      </c>
      <c r="W253" s="218"/>
      <c r="X253" s="209"/>
      <c r="Y253" s="209"/>
      <c r="Z253" s="209"/>
      <c r="AA253" s="209"/>
      <c r="AB253" s="209"/>
      <c r="AC253" s="209"/>
      <c r="AD253" s="209"/>
      <c r="AE253" s="209"/>
      <c r="AF253" s="209"/>
      <c r="AG253" s="209" t="s">
        <v>203</v>
      </c>
      <c r="AH253" s="209"/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outlineLevel="1">
      <c r="A254" s="216"/>
      <c r="B254" s="217"/>
      <c r="C254" s="239"/>
      <c r="D254" s="234"/>
      <c r="E254" s="234"/>
      <c r="F254" s="234"/>
      <c r="G254" s="234"/>
      <c r="H254" s="218"/>
      <c r="I254" s="218"/>
      <c r="J254" s="218"/>
      <c r="K254" s="218"/>
      <c r="L254" s="218"/>
      <c r="M254" s="218"/>
      <c r="N254" s="218"/>
      <c r="O254" s="218"/>
      <c r="P254" s="218"/>
      <c r="Q254" s="218"/>
      <c r="R254" s="218"/>
      <c r="S254" s="218"/>
      <c r="T254" s="218"/>
      <c r="U254" s="218"/>
      <c r="V254" s="218"/>
      <c r="W254" s="218"/>
      <c r="X254" s="209"/>
      <c r="Y254" s="209"/>
      <c r="Z254" s="209"/>
      <c r="AA254" s="209"/>
      <c r="AB254" s="209"/>
      <c r="AC254" s="209"/>
      <c r="AD254" s="209"/>
      <c r="AE254" s="209"/>
      <c r="AF254" s="209"/>
      <c r="AG254" s="209" t="s">
        <v>166</v>
      </c>
      <c r="AH254" s="209"/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>
      <c r="A255" s="220" t="s">
        <v>159</v>
      </c>
      <c r="B255" s="221" t="s">
        <v>87</v>
      </c>
      <c r="C255" s="237" t="s">
        <v>88</v>
      </c>
      <c r="D255" s="222"/>
      <c r="E255" s="223"/>
      <c r="F255" s="224"/>
      <c r="G255" s="224">
        <f>SUMIF(AG256:AG269,"&lt;&gt;NOR",G256:G269)</f>
        <v>0</v>
      </c>
      <c r="H255" s="224"/>
      <c r="I255" s="224">
        <f>SUM(I256:I269)</f>
        <v>0</v>
      </c>
      <c r="J255" s="224"/>
      <c r="K255" s="224">
        <f>SUM(K256:K269)</f>
        <v>0</v>
      </c>
      <c r="L255" s="224"/>
      <c r="M255" s="224">
        <f>SUM(M256:M269)</f>
        <v>0</v>
      </c>
      <c r="N255" s="224"/>
      <c r="O255" s="224">
        <f>SUM(O256:O269)</f>
        <v>65.06</v>
      </c>
      <c r="P255" s="224"/>
      <c r="Q255" s="224">
        <f>SUM(Q256:Q269)</f>
        <v>0</v>
      </c>
      <c r="R255" s="224"/>
      <c r="S255" s="224"/>
      <c r="T255" s="225"/>
      <c r="U255" s="219"/>
      <c r="V255" s="219">
        <f>SUM(V256:V269)</f>
        <v>0</v>
      </c>
      <c r="W255" s="219"/>
      <c r="AG255" t="s">
        <v>160</v>
      </c>
    </row>
    <row r="256" spans="1:60" outlineLevel="1">
      <c r="A256" s="226">
        <v>117</v>
      </c>
      <c r="B256" s="227" t="s">
        <v>420</v>
      </c>
      <c r="C256" s="238" t="s">
        <v>421</v>
      </c>
      <c r="D256" s="228" t="s">
        <v>163</v>
      </c>
      <c r="E256" s="229">
        <v>0.42450000000000004</v>
      </c>
      <c r="F256" s="230"/>
      <c r="G256" s="231">
        <f>ROUND(E256*F256,2)</f>
        <v>0</v>
      </c>
      <c r="H256" s="230"/>
      <c r="I256" s="231">
        <f>ROUND(E256*H256,2)</f>
        <v>0</v>
      </c>
      <c r="J256" s="230"/>
      <c r="K256" s="231">
        <f>ROUND(E256*J256,2)</f>
        <v>0</v>
      </c>
      <c r="L256" s="231">
        <v>21</v>
      </c>
      <c r="M256" s="231">
        <f>G256*(1+L256/100)</f>
        <v>0</v>
      </c>
      <c r="N256" s="231">
        <v>2.5250000000000004</v>
      </c>
      <c r="O256" s="231">
        <f>ROUND(E256*N256,2)</f>
        <v>1.07</v>
      </c>
      <c r="P256" s="231">
        <v>0</v>
      </c>
      <c r="Q256" s="231">
        <f>ROUND(E256*P256,2)</f>
        <v>0</v>
      </c>
      <c r="R256" s="231"/>
      <c r="S256" s="231" t="s">
        <v>164</v>
      </c>
      <c r="T256" s="232" t="s">
        <v>164</v>
      </c>
      <c r="U256" s="218">
        <v>0</v>
      </c>
      <c r="V256" s="218">
        <f>ROUND(E256*U256,2)</f>
        <v>0</v>
      </c>
      <c r="W256" s="218"/>
      <c r="X256" s="209"/>
      <c r="Y256" s="209"/>
      <c r="Z256" s="209"/>
      <c r="AA256" s="209"/>
      <c r="AB256" s="209"/>
      <c r="AC256" s="209"/>
      <c r="AD256" s="209"/>
      <c r="AE256" s="209"/>
      <c r="AF256" s="209"/>
      <c r="AG256" s="209" t="s">
        <v>169</v>
      </c>
      <c r="AH256" s="209"/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1">
      <c r="A257" s="216"/>
      <c r="B257" s="217"/>
      <c r="C257" s="239"/>
      <c r="D257" s="234"/>
      <c r="E257" s="234"/>
      <c r="F257" s="234"/>
      <c r="G257" s="234"/>
      <c r="H257" s="218"/>
      <c r="I257" s="218"/>
      <c r="J257" s="218"/>
      <c r="K257" s="218"/>
      <c r="L257" s="218"/>
      <c r="M257" s="218"/>
      <c r="N257" s="218"/>
      <c r="O257" s="218"/>
      <c r="P257" s="218"/>
      <c r="Q257" s="218"/>
      <c r="R257" s="218"/>
      <c r="S257" s="218"/>
      <c r="T257" s="218"/>
      <c r="U257" s="218"/>
      <c r="V257" s="218"/>
      <c r="W257" s="218"/>
      <c r="X257" s="209"/>
      <c r="Y257" s="209"/>
      <c r="Z257" s="209"/>
      <c r="AA257" s="209"/>
      <c r="AB257" s="209"/>
      <c r="AC257" s="209"/>
      <c r="AD257" s="209"/>
      <c r="AE257" s="209"/>
      <c r="AF257" s="209"/>
      <c r="AG257" s="209" t="s">
        <v>166</v>
      </c>
      <c r="AH257" s="209"/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outlineLevel="1">
      <c r="A258" s="226">
        <v>118</v>
      </c>
      <c r="B258" s="227" t="s">
        <v>422</v>
      </c>
      <c r="C258" s="238" t="s">
        <v>423</v>
      </c>
      <c r="D258" s="228" t="s">
        <v>163</v>
      </c>
      <c r="E258" s="229">
        <v>25.109800000000003</v>
      </c>
      <c r="F258" s="230"/>
      <c r="G258" s="231">
        <f>ROUND(E258*F258,2)</f>
        <v>0</v>
      </c>
      <c r="H258" s="230"/>
      <c r="I258" s="231">
        <f>ROUND(E258*H258,2)</f>
        <v>0</v>
      </c>
      <c r="J258" s="230"/>
      <c r="K258" s="231">
        <f>ROUND(E258*J258,2)</f>
        <v>0</v>
      </c>
      <c r="L258" s="231">
        <v>21</v>
      </c>
      <c r="M258" s="231">
        <f>G258*(1+L258/100)</f>
        <v>0</v>
      </c>
      <c r="N258" s="231">
        <v>2.5250000000000004</v>
      </c>
      <c r="O258" s="231">
        <f>ROUND(E258*N258,2)</f>
        <v>63.4</v>
      </c>
      <c r="P258" s="231">
        <v>0</v>
      </c>
      <c r="Q258" s="231">
        <f>ROUND(E258*P258,2)</f>
        <v>0</v>
      </c>
      <c r="R258" s="231"/>
      <c r="S258" s="231" t="s">
        <v>164</v>
      </c>
      <c r="T258" s="232" t="s">
        <v>164</v>
      </c>
      <c r="U258" s="218">
        <v>0</v>
      </c>
      <c r="V258" s="218">
        <f>ROUND(E258*U258,2)</f>
        <v>0</v>
      </c>
      <c r="W258" s="218"/>
      <c r="X258" s="209"/>
      <c r="Y258" s="209"/>
      <c r="Z258" s="209"/>
      <c r="AA258" s="209"/>
      <c r="AB258" s="209"/>
      <c r="AC258" s="209"/>
      <c r="AD258" s="209"/>
      <c r="AE258" s="209"/>
      <c r="AF258" s="209"/>
      <c r="AG258" s="209" t="s">
        <v>169</v>
      </c>
      <c r="AH258" s="209"/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outlineLevel="1">
      <c r="A259" s="216"/>
      <c r="B259" s="217"/>
      <c r="C259" s="239"/>
      <c r="D259" s="234"/>
      <c r="E259" s="234"/>
      <c r="F259" s="234"/>
      <c r="G259" s="234"/>
      <c r="H259" s="218"/>
      <c r="I259" s="218"/>
      <c r="J259" s="218"/>
      <c r="K259" s="218"/>
      <c r="L259" s="218"/>
      <c r="M259" s="218"/>
      <c r="N259" s="218"/>
      <c r="O259" s="218"/>
      <c r="P259" s="218"/>
      <c r="Q259" s="218"/>
      <c r="R259" s="218"/>
      <c r="S259" s="218"/>
      <c r="T259" s="218"/>
      <c r="U259" s="218"/>
      <c r="V259" s="218"/>
      <c r="W259" s="218"/>
      <c r="X259" s="209"/>
      <c r="Y259" s="209"/>
      <c r="Z259" s="209"/>
      <c r="AA259" s="209"/>
      <c r="AB259" s="209"/>
      <c r="AC259" s="209"/>
      <c r="AD259" s="209"/>
      <c r="AE259" s="209"/>
      <c r="AF259" s="209"/>
      <c r="AG259" s="209" t="s">
        <v>166</v>
      </c>
      <c r="AH259" s="209"/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1">
      <c r="A260" s="226">
        <v>119</v>
      </c>
      <c r="B260" s="227" t="s">
        <v>424</v>
      </c>
      <c r="C260" s="238" t="s">
        <v>425</v>
      </c>
      <c r="D260" s="228" t="s">
        <v>163</v>
      </c>
      <c r="E260" s="229">
        <v>0.42450000000000004</v>
      </c>
      <c r="F260" s="230"/>
      <c r="G260" s="231">
        <f>ROUND(E260*F260,2)</f>
        <v>0</v>
      </c>
      <c r="H260" s="230"/>
      <c r="I260" s="231">
        <f>ROUND(E260*H260,2)</f>
        <v>0</v>
      </c>
      <c r="J260" s="230"/>
      <c r="K260" s="231">
        <f>ROUND(E260*J260,2)</f>
        <v>0</v>
      </c>
      <c r="L260" s="231">
        <v>21</v>
      </c>
      <c r="M260" s="231">
        <f>G260*(1+L260/100)</f>
        <v>0</v>
      </c>
      <c r="N260" s="231">
        <v>0</v>
      </c>
      <c r="O260" s="231">
        <f>ROUND(E260*N260,2)</f>
        <v>0</v>
      </c>
      <c r="P260" s="231">
        <v>0</v>
      </c>
      <c r="Q260" s="231">
        <f>ROUND(E260*P260,2)</f>
        <v>0</v>
      </c>
      <c r="R260" s="231"/>
      <c r="S260" s="231" t="s">
        <v>189</v>
      </c>
      <c r="T260" s="232" t="s">
        <v>190</v>
      </c>
      <c r="U260" s="218">
        <v>0</v>
      </c>
      <c r="V260" s="218">
        <f>ROUND(E260*U260,2)</f>
        <v>0</v>
      </c>
      <c r="W260" s="218"/>
      <c r="X260" s="209"/>
      <c r="Y260" s="209"/>
      <c r="Z260" s="209"/>
      <c r="AA260" s="209"/>
      <c r="AB260" s="209"/>
      <c r="AC260" s="209"/>
      <c r="AD260" s="209"/>
      <c r="AE260" s="209"/>
      <c r="AF260" s="209"/>
      <c r="AG260" s="209" t="s">
        <v>169</v>
      </c>
      <c r="AH260" s="209"/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outlineLevel="1">
      <c r="A261" s="216"/>
      <c r="B261" s="217"/>
      <c r="C261" s="239"/>
      <c r="D261" s="234"/>
      <c r="E261" s="234"/>
      <c r="F261" s="234"/>
      <c r="G261" s="234"/>
      <c r="H261" s="218"/>
      <c r="I261" s="218"/>
      <c r="J261" s="218"/>
      <c r="K261" s="218"/>
      <c r="L261" s="218"/>
      <c r="M261" s="218"/>
      <c r="N261" s="218"/>
      <c r="O261" s="218"/>
      <c r="P261" s="218"/>
      <c r="Q261" s="218"/>
      <c r="R261" s="218"/>
      <c r="S261" s="218"/>
      <c r="T261" s="218"/>
      <c r="U261" s="218"/>
      <c r="V261" s="218"/>
      <c r="W261" s="218"/>
      <c r="X261" s="209"/>
      <c r="Y261" s="209"/>
      <c r="Z261" s="209"/>
      <c r="AA261" s="209"/>
      <c r="AB261" s="209"/>
      <c r="AC261" s="209"/>
      <c r="AD261" s="209"/>
      <c r="AE261" s="209"/>
      <c r="AF261" s="209"/>
      <c r="AG261" s="209" t="s">
        <v>166</v>
      </c>
      <c r="AH261" s="209"/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1">
      <c r="A262" s="226">
        <v>120</v>
      </c>
      <c r="B262" s="227" t="s">
        <v>426</v>
      </c>
      <c r="C262" s="238" t="s">
        <v>427</v>
      </c>
      <c r="D262" s="228" t="s">
        <v>163</v>
      </c>
      <c r="E262" s="229">
        <v>25.109800000000003</v>
      </c>
      <c r="F262" s="230"/>
      <c r="G262" s="231">
        <f>ROUND(E262*F262,2)</f>
        <v>0</v>
      </c>
      <c r="H262" s="230"/>
      <c r="I262" s="231">
        <f>ROUND(E262*H262,2)</f>
        <v>0</v>
      </c>
      <c r="J262" s="230"/>
      <c r="K262" s="231">
        <f>ROUND(E262*J262,2)</f>
        <v>0</v>
      </c>
      <c r="L262" s="231">
        <v>21</v>
      </c>
      <c r="M262" s="231">
        <f>G262*(1+L262/100)</f>
        <v>0</v>
      </c>
      <c r="N262" s="231">
        <v>0</v>
      </c>
      <c r="O262" s="231">
        <f>ROUND(E262*N262,2)</f>
        <v>0</v>
      </c>
      <c r="P262" s="231">
        <v>0</v>
      </c>
      <c r="Q262" s="231">
        <f>ROUND(E262*P262,2)</f>
        <v>0</v>
      </c>
      <c r="R262" s="231"/>
      <c r="S262" s="231" t="s">
        <v>189</v>
      </c>
      <c r="T262" s="232" t="s">
        <v>190</v>
      </c>
      <c r="U262" s="218">
        <v>0</v>
      </c>
      <c r="V262" s="218">
        <f>ROUND(E262*U262,2)</f>
        <v>0</v>
      </c>
      <c r="W262" s="218"/>
      <c r="X262" s="209"/>
      <c r="Y262" s="209"/>
      <c r="Z262" s="209"/>
      <c r="AA262" s="209"/>
      <c r="AB262" s="209"/>
      <c r="AC262" s="209"/>
      <c r="AD262" s="209"/>
      <c r="AE262" s="209"/>
      <c r="AF262" s="209"/>
      <c r="AG262" s="209" t="s">
        <v>169</v>
      </c>
      <c r="AH262" s="209"/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outlineLevel="1">
      <c r="A263" s="216"/>
      <c r="B263" s="217"/>
      <c r="C263" s="239"/>
      <c r="D263" s="234"/>
      <c r="E263" s="234"/>
      <c r="F263" s="234"/>
      <c r="G263" s="234"/>
      <c r="H263" s="218"/>
      <c r="I263" s="218"/>
      <c r="J263" s="218"/>
      <c r="K263" s="218"/>
      <c r="L263" s="218"/>
      <c r="M263" s="218"/>
      <c r="N263" s="218"/>
      <c r="O263" s="218"/>
      <c r="P263" s="218"/>
      <c r="Q263" s="218"/>
      <c r="R263" s="218"/>
      <c r="S263" s="218"/>
      <c r="T263" s="218"/>
      <c r="U263" s="218"/>
      <c r="V263" s="218"/>
      <c r="W263" s="218"/>
      <c r="X263" s="209"/>
      <c r="Y263" s="209"/>
      <c r="Z263" s="209"/>
      <c r="AA263" s="209"/>
      <c r="AB263" s="209"/>
      <c r="AC263" s="209"/>
      <c r="AD263" s="209"/>
      <c r="AE263" s="209"/>
      <c r="AF263" s="209"/>
      <c r="AG263" s="209" t="s">
        <v>166</v>
      </c>
      <c r="AH263" s="209"/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spans="1:60" outlineLevel="1">
      <c r="A264" s="226">
        <v>121</v>
      </c>
      <c r="B264" s="227" t="s">
        <v>428</v>
      </c>
      <c r="C264" s="238" t="s">
        <v>429</v>
      </c>
      <c r="D264" s="228" t="s">
        <v>193</v>
      </c>
      <c r="E264" s="229">
        <v>20.6</v>
      </c>
      <c r="F264" s="230"/>
      <c r="G264" s="231">
        <f>ROUND(E264*F264,2)</f>
        <v>0</v>
      </c>
      <c r="H264" s="230"/>
      <c r="I264" s="231">
        <f>ROUND(E264*H264,2)</f>
        <v>0</v>
      </c>
      <c r="J264" s="230"/>
      <c r="K264" s="231">
        <f>ROUND(E264*J264,2)</f>
        <v>0</v>
      </c>
      <c r="L264" s="231">
        <v>21</v>
      </c>
      <c r="M264" s="231">
        <f>G264*(1+L264/100)</f>
        <v>0</v>
      </c>
      <c r="N264" s="231">
        <v>0</v>
      </c>
      <c r="O264" s="231">
        <f>ROUND(E264*N264,2)</f>
        <v>0</v>
      </c>
      <c r="P264" s="231">
        <v>0</v>
      </c>
      <c r="Q264" s="231">
        <f>ROUND(E264*P264,2)</f>
        <v>0</v>
      </c>
      <c r="R264" s="231"/>
      <c r="S264" s="231" t="s">
        <v>164</v>
      </c>
      <c r="T264" s="232" t="s">
        <v>164</v>
      </c>
      <c r="U264" s="218">
        <v>0</v>
      </c>
      <c r="V264" s="218">
        <f>ROUND(E264*U264,2)</f>
        <v>0</v>
      </c>
      <c r="W264" s="218"/>
      <c r="X264" s="209"/>
      <c r="Y264" s="209"/>
      <c r="Z264" s="209"/>
      <c r="AA264" s="209"/>
      <c r="AB264" s="209"/>
      <c r="AC264" s="209"/>
      <c r="AD264" s="209"/>
      <c r="AE264" s="209"/>
      <c r="AF264" s="209"/>
      <c r="AG264" s="209" t="s">
        <v>169</v>
      </c>
      <c r="AH264" s="209"/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outlineLevel="1">
      <c r="A265" s="216"/>
      <c r="B265" s="217"/>
      <c r="C265" s="239"/>
      <c r="D265" s="234"/>
      <c r="E265" s="234"/>
      <c r="F265" s="234"/>
      <c r="G265" s="234"/>
      <c r="H265" s="218"/>
      <c r="I265" s="218"/>
      <c r="J265" s="218"/>
      <c r="K265" s="218"/>
      <c r="L265" s="218"/>
      <c r="M265" s="218"/>
      <c r="N265" s="218"/>
      <c r="O265" s="218"/>
      <c r="P265" s="218"/>
      <c r="Q265" s="218"/>
      <c r="R265" s="218"/>
      <c r="S265" s="218"/>
      <c r="T265" s="218"/>
      <c r="U265" s="218"/>
      <c r="V265" s="218"/>
      <c r="W265" s="218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 t="s">
        <v>166</v>
      </c>
      <c r="AH265" s="209"/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outlineLevel="1">
      <c r="A266" s="226">
        <v>122</v>
      </c>
      <c r="B266" s="227" t="s">
        <v>430</v>
      </c>
      <c r="C266" s="238" t="s">
        <v>431</v>
      </c>
      <c r="D266" s="228" t="s">
        <v>163</v>
      </c>
      <c r="E266" s="229">
        <v>25.109800000000003</v>
      </c>
      <c r="F266" s="230"/>
      <c r="G266" s="231">
        <f>ROUND(E266*F266,2)</f>
        <v>0</v>
      </c>
      <c r="H266" s="230"/>
      <c r="I266" s="231">
        <f>ROUND(E266*H266,2)</f>
        <v>0</v>
      </c>
      <c r="J266" s="230"/>
      <c r="K266" s="231">
        <f>ROUND(E266*J266,2)</f>
        <v>0</v>
      </c>
      <c r="L266" s="231">
        <v>21</v>
      </c>
      <c r="M266" s="231">
        <f>G266*(1+L266/100)</f>
        <v>0</v>
      </c>
      <c r="N266" s="231">
        <v>0</v>
      </c>
      <c r="O266" s="231">
        <f>ROUND(E266*N266,2)</f>
        <v>0</v>
      </c>
      <c r="P266" s="231">
        <v>0</v>
      </c>
      <c r="Q266" s="231">
        <f>ROUND(E266*P266,2)</f>
        <v>0</v>
      </c>
      <c r="R266" s="231"/>
      <c r="S266" s="231" t="s">
        <v>164</v>
      </c>
      <c r="T266" s="232" t="s">
        <v>164</v>
      </c>
      <c r="U266" s="218">
        <v>0</v>
      </c>
      <c r="V266" s="218">
        <f>ROUND(E266*U266,2)</f>
        <v>0</v>
      </c>
      <c r="W266" s="218"/>
      <c r="X266" s="209"/>
      <c r="Y266" s="209"/>
      <c r="Z266" s="209"/>
      <c r="AA266" s="209"/>
      <c r="AB266" s="209"/>
      <c r="AC266" s="209"/>
      <c r="AD266" s="209"/>
      <c r="AE266" s="209"/>
      <c r="AF266" s="209"/>
      <c r="AG266" s="209" t="s">
        <v>169</v>
      </c>
      <c r="AH266" s="209"/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outlineLevel="1">
      <c r="A267" s="216"/>
      <c r="B267" s="217"/>
      <c r="C267" s="239"/>
      <c r="D267" s="234"/>
      <c r="E267" s="234"/>
      <c r="F267" s="234"/>
      <c r="G267" s="234"/>
      <c r="H267" s="218"/>
      <c r="I267" s="218"/>
      <c r="J267" s="218"/>
      <c r="K267" s="218"/>
      <c r="L267" s="218"/>
      <c r="M267" s="218"/>
      <c r="N267" s="218"/>
      <c r="O267" s="218"/>
      <c r="P267" s="218"/>
      <c r="Q267" s="218"/>
      <c r="R267" s="218"/>
      <c r="S267" s="218"/>
      <c r="T267" s="218"/>
      <c r="U267" s="218"/>
      <c r="V267" s="218"/>
      <c r="W267" s="218"/>
      <c r="X267" s="209"/>
      <c r="Y267" s="209"/>
      <c r="Z267" s="209"/>
      <c r="AA267" s="209"/>
      <c r="AB267" s="209"/>
      <c r="AC267" s="209"/>
      <c r="AD267" s="209"/>
      <c r="AE267" s="209"/>
      <c r="AF267" s="209"/>
      <c r="AG267" s="209" t="s">
        <v>166</v>
      </c>
      <c r="AH267" s="209"/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outlineLevel="1">
      <c r="A268" s="226">
        <v>123</v>
      </c>
      <c r="B268" s="227" t="s">
        <v>432</v>
      </c>
      <c r="C268" s="238" t="s">
        <v>433</v>
      </c>
      <c r="D268" s="228" t="s">
        <v>256</v>
      </c>
      <c r="E268" s="229">
        <v>0.55210000000000004</v>
      </c>
      <c r="F268" s="230"/>
      <c r="G268" s="231">
        <f>ROUND(E268*F268,2)</f>
        <v>0</v>
      </c>
      <c r="H268" s="230"/>
      <c r="I268" s="231">
        <f>ROUND(E268*H268,2)</f>
        <v>0</v>
      </c>
      <c r="J268" s="230"/>
      <c r="K268" s="231">
        <f>ROUND(E268*J268,2)</f>
        <v>0</v>
      </c>
      <c r="L268" s="231">
        <v>21</v>
      </c>
      <c r="M268" s="231">
        <f>G268*(1+L268/100)</f>
        <v>0</v>
      </c>
      <c r="N268" s="231">
        <v>1.0662500000000001</v>
      </c>
      <c r="O268" s="231">
        <f>ROUND(E268*N268,2)</f>
        <v>0.59</v>
      </c>
      <c r="P268" s="231">
        <v>0</v>
      </c>
      <c r="Q268" s="231">
        <f>ROUND(E268*P268,2)</f>
        <v>0</v>
      </c>
      <c r="R268" s="231"/>
      <c r="S268" s="231" t="s">
        <v>164</v>
      </c>
      <c r="T268" s="232" t="s">
        <v>164</v>
      </c>
      <c r="U268" s="218">
        <v>0</v>
      </c>
      <c r="V268" s="218">
        <f>ROUND(E268*U268,2)</f>
        <v>0</v>
      </c>
      <c r="W268" s="218"/>
      <c r="X268" s="209"/>
      <c r="Y268" s="209"/>
      <c r="Z268" s="209"/>
      <c r="AA268" s="209"/>
      <c r="AB268" s="209"/>
      <c r="AC268" s="209"/>
      <c r="AD268" s="209"/>
      <c r="AE268" s="209"/>
      <c r="AF268" s="209"/>
      <c r="AG268" s="209" t="s">
        <v>165</v>
      </c>
      <c r="AH268" s="209"/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outlineLevel="1">
      <c r="A269" s="216"/>
      <c r="B269" s="217"/>
      <c r="C269" s="239"/>
      <c r="D269" s="234"/>
      <c r="E269" s="234"/>
      <c r="F269" s="234"/>
      <c r="G269" s="234"/>
      <c r="H269" s="218"/>
      <c r="I269" s="218"/>
      <c r="J269" s="218"/>
      <c r="K269" s="218"/>
      <c r="L269" s="218"/>
      <c r="M269" s="218"/>
      <c r="N269" s="218"/>
      <c r="O269" s="218"/>
      <c r="P269" s="218"/>
      <c r="Q269" s="218"/>
      <c r="R269" s="218"/>
      <c r="S269" s="218"/>
      <c r="T269" s="218"/>
      <c r="U269" s="218"/>
      <c r="V269" s="218"/>
      <c r="W269" s="218"/>
      <c r="X269" s="209"/>
      <c r="Y269" s="209"/>
      <c r="Z269" s="209"/>
      <c r="AA269" s="209"/>
      <c r="AB269" s="209"/>
      <c r="AC269" s="209"/>
      <c r="AD269" s="209"/>
      <c r="AE269" s="209"/>
      <c r="AF269" s="209"/>
      <c r="AG269" s="209" t="s">
        <v>166</v>
      </c>
      <c r="AH269" s="209"/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>
      <c r="A270" s="220" t="s">
        <v>159</v>
      </c>
      <c r="B270" s="221" t="s">
        <v>89</v>
      </c>
      <c r="C270" s="237" t="s">
        <v>90</v>
      </c>
      <c r="D270" s="222"/>
      <c r="E270" s="223"/>
      <c r="F270" s="224"/>
      <c r="G270" s="224">
        <f>SUMIF(AG271:AG286,"&lt;&gt;NOR",G271:G286)</f>
        <v>0</v>
      </c>
      <c r="H270" s="224"/>
      <c r="I270" s="224">
        <f>SUM(I271:I286)</f>
        <v>0</v>
      </c>
      <c r="J270" s="224"/>
      <c r="K270" s="224">
        <f>SUM(K271:K286)</f>
        <v>0</v>
      </c>
      <c r="L270" s="224"/>
      <c r="M270" s="224">
        <f>SUM(M271:M286)</f>
        <v>0</v>
      </c>
      <c r="N270" s="224"/>
      <c r="O270" s="224">
        <f>SUM(O271:O286)</f>
        <v>0.22000000000000003</v>
      </c>
      <c r="P270" s="224"/>
      <c r="Q270" s="224">
        <f>SUM(Q271:Q286)</f>
        <v>0</v>
      </c>
      <c r="R270" s="224"/>
      <c r="S270" s="224"/>
      <c r="T270" s="225"/>
      <c r="U270" s="219"/>
      <c r="V270" s="219">
        <f>SUM(V271:V286)</f>
        <v>0</v>
      </c>
      <c r="W270" s="219"/>
      <c r="AG270" t="s">
        <v>160</v>
      </c>
    </row>
    <row r="271" spans="1:60" outlineLevel="1">
      <c r="A271" s="226">
        <v>124</v>
      </c>
      <c r="B271" s="227" t="s">
        <v>434</v>
      </c>
      <c r="C271" s="238" t="s">
        <v>435</v>
      </c>
      <c r="D271" s="228" t="s">
        <v>188</v>
      </c>
      <c r="E271" s="229">
        <v>2</v>
      </c>
      <c r="F271" s="230"/>
      <c r="G271" s="231">
        <f>ROUND(E271*F271,2)</f>
        <v>0</v>
      </c>
      <c r="H271" s="230"/>
      <c r="I271" s="231">
        <f>ROUND(E271*H271,2)</f>
        <v>0</v>
      </c>
      <c r="J271" s="230"/>
      <c r="K271" s="231">
        <f>ROUND(E271*J271,2)</f>
        <v>0</v>
      </c>
      <c r="L271" s="231">
        <v>21</v>
      </c>
      <c r="M271" s="231">
        <f>G271*(1+L271/100)</f>
        <v>0</v>
      </c>
      <c r="N271" s="231">
        <v>5.2560000000000003E-2</v>
      </c>
      <c r="O271" s="231">
        <f>ROUND(E271*N271,2)</f>
        <v>0.11</v>
      </c>
      <c r="P271" s="231">
        <v>0</v>
      </c>
      <c r="Q271" s="231">
        <f>ROUND(E271*P271,2)</f>
        <v>0</v>
      </c>
      <c r="R271" s="231"/>
      <c r="S271" s="231" t="s">
        <v>164</v>
      </c>
      <c r="T271" s="232" t="s">
        <v>164</v>
      </c>
      <c r="U271" s="218">
        <v>0</v>
      </c>
      <c r="V271" s="218">
        <f>ROUND(E271*U271,2)</f>
        <v>0</v>
      </c>
      <c r="W271" s="218"/>
      <c r="X271" s="209"/>
      <c r="Y271" s="209"/>
      <c r="Z271" s="209"/>
      <c r="AA271" s="209"/>
      <c r="AB271" s="209"/>
      <c r="AC271" s="209"/>
      <c r="AD271" s="209"/>
      <c r="AE271" s="209"/>
      <c r="AF271" s="209"/>
      <c r="AG271" s="209" t="s">
        <v>165</v>
      </c>
      <c r="AH271" s="209"/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09"/>
      <c r="BB271" s="209"/>
      <c r="BC271" s="209"/>
      <c r="BD271" s="209"/>
      <c r="BE271" s="209"/>
      <c r="BF271" s="209"/>
      <c r="BG271" s="209"/>
      <c r="BH271" s="209"/>
    </row>
    <row r="272" spans="1:60" outlineLevel="1">
      <c r="A272" s="216"/>
      <c r="B272" s="217"/>
      <c r="C272" s="239"/>
      <c r="D272" s="234"/>
      <c r="E272" s="234"/>
      <c r="F272" s="234"/>
      <c r="G272" s="234"/>
      <c r="H272" s="218"/>
      <c r="I272" s="218"/>
      <c r="J272" s="218"/>
      <c r="K272" s="218"/>
      <c r="L272" s="218"/>
      <c r="M272" s="218"/>
      <c r="N272" s="218"/>
      <c r="O272" s="218"/>
      <c r="P272" s="218"/>
      <c r="Q272" s="218"/>
      <c r="R272" s="218"/>
      <c r="S272" s="218"/>
      <c r="T272" s="218"/>
      <c r="U272" s="218"/>
      <c r="V272" s="218"/>
      <c r="W272" s="218"/>
      <c r="X272" s="209"/>
      <c r="Y272" s="209"/>
      <c r="Z272" s="209"/>
      <c r="AA272" s="209"/>
      <c r="AB272" s="209"/>
      <c r="AC272" s="209"/>
      <c r="AD272" s="209"/>
      <c r="AE272" s="209"/>
      <c r="AF272" s="209"/>
      <c r="AG272" s="209" t="s">
        <v>166</v>
      </c>
      <c r="AH272" s="209"/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outlineLevel="1">
      <c r="A273" s="226">
        <v>125</v>
      </c>
      <c r="B273" s="227" t="s">
        <v>436</v>
      </c>
      <c r="C273" s="238" t="s">
        <v>437</v>
      </c>
      <c r="D273" s="228" t="s">
        <v>193</v>
      </c>
      <c r="E273" s="229">
        <v>13.08</v>
      </c>
      <c r="F273" s="230"/>
      <c r="G273" s="231">
        <f>ROUND(E273*F273,2)</f>
        <v>0</v>
      </c>
      <c r="H273" s="230"/>
      <c r="I273" s="231">
        <f>ROUND(E273*H273,2)</f>
        <v>0</v>
      </c>
      <c r="J273" s="230"/>
      <c r="K273" s="231">
        <f>ROUND(E273*J273,2)</f>
        <v>0</v>
      </c>
      <c r="L273" s="231">
        <v>21</v>
      </c>
      <c r="M273" s="231">
        <f>G273*(1+L273/100)</f>
        <v>0</v>
      </c>
      <c r="N273" s="231">
        <v>2.2200000000000002E-3</v>
      </c>
      <c r="O273" s="231">
        <f>ROUND(E273*N273,2)</f>
        <v>0.03</v>
      </c>
      <c r="P273" s="231">
        <v>0</v>
      </c>
      <c r="Q273" s="231">
        <f>ROUND(E273*P273,2)</f>
        <v>0</v>
      </c>
      <c r="R273" s="231"/>
      <c r="S273" s="231" t="s">
        <v>164</v>
      </c>
      <c r="T273" s="232" t="s">
        <v>164</v>
      </c>
      <c r="U273" s="218">
        <v>0</v>
      </c>
      <c r="V273" s="218">
        <f>ROUND(E273*U273,2)</f>
        <v>0</v>
      </c>
      <c r="W273" s="218"/>
      <c r="X273" s="209"/>
      <c r="Y273" s="209"/>
      <c r="Z273" s="209"/>
      <c r="AA273" s="209"/>
      <c r="AB273" s="209"/>
      <c r="AC273" s="209"/>
      <c r="AD273" s="209"/>
      <c r="AE273" s="209"/>
      <c r="AF273" s="209"/>
      <c r="AG273" s="209" t="s">
        <v>165</v>
      </c>
      <c r="AH273" s="209"/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09"/>
      <c r="BB273" s="209"/>
      <c r="BC273" s="209"/>
      <c r="BD273" s="209"/>
      <c r="BE273" s="209"/>
      <c r="BF273" s="209"/>
      <c r="BG273" s="209"/>
      <c r="BH273" s="209"/>
    </row>
    <row r="274" spans="1:60" outlineLevel="1">
      <c r="A274" s="216"/>
      <c r="B274" s="217"/>
      <c r="C274" s="239"/>
      <c r="D274" s="234"/>
      <c r="E274" s="234"/>
      <c r="F274" s="234"/>
      <c r="G274" s="234"/>
      <c r="H274" s="218"/>
      <c r="I274" s="218"/>
      <c r="J274" s="218"/>
      <c r="K274" s="218"/>
      <c r="L274" s="218"/>
      <c r="M274" s="218"/>
      <c r="N274" s="218"/>
      <c r="O274" s="218"/>
      <c r="P274" s="218"/>
      <c r="Q274" s="218"/>
      <c r="R274" s="218"/>
      <c r="S274" s="218"/>
      <c r="T274" s="218"/>
      <c r="U274" s="218"/>
      <c r="V274" s="218"/>
      <c r="W274" s="218"/>
      <c r="X274" s="209"/>
      <c r="Y274" s="209"/>
      <c r="Z274" s="209"/>
      <c r="AA274" s="209"/>
      <c r="AB274" s="209"/>
      <c r="AC274" s="209"/>
      <c r="AD274" s="209"/>
      <c r="AE274" s="209"/>
      <c r="AF274" s="209"/>
      <c r="AG274" s="209" t="s">
        <v>166</v>
      </c>
      <c r="AH274" s="209"/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spans="1:60" outlineLevel="1">
      <c r="A275" s="226">
        <v>126</v>
      </c>
      <c r="B275" s="227" t="s">
        <v>438</v>
      </c>
      <c r="C275" s="238" t="s">
        <v>439</v>
      </c>
      <c r="D275" s="228" t="s">
        <v>188</v>
      </c>
      <c r="E275" s="229">
        <v>1</v>
      </c>
      <c r="F275" s="230"/>
      <c r="G275" s="231">
        <f>ROUND(E275*F275,2)</f>
        <v>0</v>
      </c>
      <c r="H275" s="230"/>
      <c r="I275" s="231">
        <f>ROUND(E275*H275,2)</f>
        <v>0</v>
      </c>
      <c r="J275" s="230"/>
      <c r="K275" s="231">
        <f>ROUND(E275*J275,2)</f>
        <v>0</v>
      </c>
      <c r="L275" s="231">
        <v>21</v>
      </c>
      <c r="M275" s="231">
        <f>G275*(1+L275/100)</f>
        <v>0</v>
      </c>
      <c r="N275" s="231">
        <v>1.0560000000000002E-2</v>
      </c>
      <c r="O275" s="231">
        <f>ROUND(E275*N275,2)</f>
        <v>0.01</v>
      </c>
      <c r="P275" s="231">
        <v>0</v>
      </c>
      <c r="Q275" s="231">
        <f>ROUND(E275*P275,2)</f>
        <v>0</v>
      </c>
      <c r="R275" s="231" t="s">
        <v>201</v>
      </c>
      <c r="S275" s="231" t="s">
        <v>164</v>
      </c>
      <c r="T275" s="232" t="s">
        <v>164</v>
      </c>
      <c r="U275" s="218">
        <v>0</v>
      </c>
      <c r="V275" s="218">
        <f>ROUND(E275*U275,2)</f>
        <v>0</v>
      </c>
      <c r="W275" s="218"/>
      <c r="X275" s="209"/>
      <c r="Y275" s="209"/>
      <c r="Z275" s="209"/>
      <c r="AA275" s="209"/>
      <c r="AB275" s="209"/>
      <c r="AC275" s="209"/>
      <c r="AD275" s="209"/>
      <c r="AE275" s="209"/>
      <c r="AF275" s="209"/>
      <c r="AG275" s="209" t="s">
        <v>203</v>
      </c>
      <c r="AH275" s="209"/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spans="1:60" outlineLevel="1">
      <c r="A276" s="216"/>
      <c r="B276" s="217"/>
      <c r="C276" s="239"/>
      <c r="D276" s="234"/>
      <c r="E276" s="234"/>
      <c r="F276" s="234"/>
      <c r="G276" s="234"/>
      <c r="H276" s="218"/>
      <c r="I276" s="218"/>
      <c r="J276" s="218"/>
      <c r="K276" s="218"/>
      <c r="L276" s="218"/>
      <c r="M276" s="218"/>
      <c r="N276" s="218"/>
      <c r="O276" s="218"/>
      <c r="P276" s="218"/>
      <c r="Q276" s="218"/>
      <c r="R276" s="218"/>
      <c r="S276" s="218"/>
      <c r="T276" s="218"/>
      <c r="U276" s="218"/>
      <c r="V276" s="218"/>
      <c r="W276" s="218"/>
      <c r="X276" s="209"/>
      <c r="Y276" s="209"/>
      <c r="Z276" s="209"/>
      <c r="AA276" s="209"/>
      <c r="AB276" s="209"/>
      <c r="AC276" s="209"/>
      <c r="AD276" s="209"/>
      <c r="AE276" s="209"/>
      <c r="AF276" s="209"/>
      <c r="AG276" s="209" t="s">
        <v>166</v>
      </c>
      <c r="AH276" s="209"/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outlineLevel="1">
      <c r="A277" s="226">
        <v>127</v>
      </c>
      <c r="B277" s="227" t="s">
        <v>440</v>
      </c>
      <c r="C277" s="238" t="s">
        <v>441</v>
      </c>
      <c r="D277" s="228" t="s">
        <v>188</v>
      </c>
      <c r="E277" s="229">
        <v>1</v>
      </c>
      <c r="F277" s="230"/>
      <c r="G277" s="231">
        <f>ROUND(E277*F277,2)</f>
        <v>0</v>
      </c>
      <c r="H277" s="230"/>
      <c r="I277" s="231">
        <f>ROUND(E277*H277,2)</f>
        <v>0</v>
      </c>
      <c r="J277" s="230"/>
      <c r="K277" s="231">
        <f>ROUND(E277*J277,2)</f>
        <v>0</v>
      </c>
      <c r="L277" s="231">
        <v>21</v>
      </c>
      <c r="M277" s="231">
        <f>G277*(1+L277/100)</f>
        <v>0</v>
      </c>
      <c r="N277" s="231">
        <v>1.1070000000000002E-2</v>
      </c>
      <c r="O277" s="231">
        <f>ROUND(E277*N277,2)</f>
        <v>0.01</v>
      </c>
      <c r="P277" s="231">
        <v>0</v>
      </c>
      <c r="Q277" s="231">
        <f>ROUND(E277*P277,2)</f>
        <v>0</v>
      </c>
      <c r="R277" s="231" t="s">
        <v>201</v>
      </c>
      <c r="S277" s="231" t="s">
        <v>164</v>
      </c>
      <c r="T277" s="232" t="s">
        <v>164</v>
      </c>
      <c r="U277" s="218">
        <v>0</v>
      </c>
      <c r="V277" s="218">
        <f>ROUND(E277*U277,2)</f>
        <v>0</v>
      </c>
      <c r="W277" s="218"/>
      <c r="X277" s="209"/>
      <c r="Y277" s="209"/>
      <c r="Z277" s="209"/>
      <c r="AA277" s="209"/>
      <c r="AB277" s="209"/>
      <c r="AC277" s="209"/>
      <c r="AD277" s="209"/>
      <c r="AE277" s="209"/>
      <c r="AF277" s="209"/>
      <c r="AG277" s="209" t="s">
        <v>203</v>
      </c>
      <c r="AH277" s="209"/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09"/>
      <c r="BB277" s="209"/>
      <c r="BC277" s="209"/>
      <c r="BD277" s="209"/>
      <c r="BE277" s="209"/>
      <c r="BF277" s="209"/>
      <c r="BG277" s="209"/>
      <c r="BH277" s="209"/>
    </row>
    <row r="278" spans="1:60" outlineLevel="1">
      <c r="A278" s="216"/>
      <c r="B278" s="217"/>
      <c r="C278" s="239"/>
      <c r="D278" s="234"/>
      <c r="E278" s="234"/>
      <c r="F278" s="234"/>
      <c r="G278" s="234"/>
      <c r="H278" s="218"/>
      <c r="I278" s="218"/>
      <c r="J278" s="218"/>
      <c r="K278" s="218"/>
      <c r="L278" s="218"/>
      <c r="M278" s="218"/>
      <c r="N278" s="218"/>
      <c r="O278" s="218"/>
      <c r="P278" s="218"/>
      <c r="Q278" s="218"/>
      <c r="R278" s="218"/>
      <c r="S278" s="218"/>
      <c r="T278" s="218"/>
      <c r="U278" s="218"/>
      <c r="V278" s="218"/>
      <c r="W278" s="218"/>
      <c r="X278" s="209"/>
      <c r="Y278" s="209"/>
      <c r="Z278" s="209"/>
      <c r="AA278" s="209"/>
      <c r="AB278" s="209"/>
      <c r="AC278" s="209"/>
      <c r="AD278" s="209"/>
      <c r="AE278" s="209"/>
      <c r="AF278" s="209"/>
      <c r="AG278" s="209" t="s">
        <v>166</v>
      </c>
      <c r="AH278" s="209"/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spans="1:60" outlineLevel="1">
      <c r="A279" s="226">
        <v>128</v>
      </c>
      <c r="B279" s="227" t="s">
        <v>442</v>
      </c>
      <c r="C279" s="238" t="s">
        <v>443</v>
      </c>
      <c r="D279" s="228" t="s">
        <v>193</v>
      </c>
      <c r="E279" s="229">
        <v>1.05</v>
      </c>
      <c r="F279" s="230"/>
      <c r="G279" s="231">
        <f>ROUND(E279*F279,2)</f>
        <v>0</v>
      </c>
      <c r="H279" s="230"/>
      <c r="I279" s="231">
        <f>ROUND(E279*H279,2)</f>
        <v>0</v>
      </c>
      <c r="J279" s="230"/>
      <c r="K279" s="231">
        <f>ROUND(E279*J279,2)</f>
        <v>0</v>
      </c>
      <c r="L279" s="231">
        <v>21</v>
      </c>
      <c r="M279" s="231">
        <f>G279*(1+L279/100)</f>
        <v>0</v>
      </c>
      <c r="N279" s="231">
        <v>4.5500000000000002E-3</v>
      </c>
      <c r="O279" s="231">
        <f>ROUND(E279*N279,2)</f>
        <v>0</v>
      </c>
      <c r="P279" s="231">
        <v>0</v>
      </c>
      <c r="Q279" s="231">
        <f>ROUND(E279*P279,2)</f>
        <v>0</v>
      </c>
      <c r="R279" s="231"/>
      <c r="S279" s="231" t="s">
        <v>189</v>
      </c>
      <c r="T279" s="232" t="s">
        <v>190</v>
      </c>
      <c r="U279" s="218">
        <v>0</v>
      </c>
      <c r="V279" s="218">
        <f>ROUND(E279*U279,2)</f>
        <v>0</v>
      </c>
      <c r="W279" s="218"/>
      <c r="X279" s="209"/>
      <c r="Y279" s="209"/>
      <c r="Z279" s="209"/>
      <c r="AA279" s="209"/>
      <c r="AB279" s="209"/>
      <c r="AC279" s="209"/>
      <c r="AD279" s="209"/>
      <c r="AE279" s="209"/>
      <c r="AF279" s="209"/>
      <c r="AG279" s="209" t="s">
        <v>408</v>
      </c>
      <c r="AH279" s="209"/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outlineLevel="1">
      <c r="A280" s="216"/>
      <c r="B280" s="217"/>
      <c r="C280" s="239"/>
      <c r="D280" s="234"/>
      <c r="E280" s="234"/>
      <c r="F280" s="234"/>
      <c r="G280" s="234"/>
      <c r="H280" s="218"/>
      <c r="I280" s="218"/>
      <c r="J280" s="218"/>
      <c r="K280" s="218"/>
      <c r="L280" s="218"/>
      <c r="M280" s="218"/>
      <c r="N280" s="218"/>
      <c r="O280" s="218"/>
      <c r="P280" s="218"/>
      <c r="Q280" s="218"/>
      <c r="R280" s="218"/>
      <c r="S280" s="218"/>
      <c r="T280" s="218"/>
      <c r="U280" s="218"/>
      <c r="V280" s="218"/>
      <c r="W280" s="218"/>
      <c r="X280" s="209"/>
      <c r="Y280" s="209"/>
      <c r="Z280" s="209"/>
      <c r="AA280" s="209"/>
      <c r="AB280" s="209"/>
      <c r="AC280" s="209"/>
      <c r="AD280" s="209"/>
      <c r="AE280" s="209"/>
      <c r="AF280" s="209"/>
      <c r="AG280" s="209" t="s">
        <v>166</v>
      </c>
      <c r="AH280" s="209"/>
      <c r="AI280" s="209"/>
      <c r="AJ280" s="209"/>
      <c r="AK280" s="209"/>
      <c r="AL280" s="209"/>
      <c r="AM280" s="209"/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spans="1:60" outlineLevel="1">
      <c r="A281" s="226">
        <v>129</v>
      </c>
      <c r="B281" s="227" t="s">
        <v>444</v>
      </c>
      <c r="C281" s="238" t="s">
        <v>445</v>
      </c>
      <c r="D281" s="228" t="s">
        <v>193</v>
      </c>
      <c r="E281" s="229">
        <v>8.4</v>
      </c>
      <c r="F281" s="230"/>
      <c r="G281" s="231">
        <f>ROUND(E281*F281,2)</f>
        <v>0</v>
      </c>
      <c r="H281" s="230"/>
      <c r="I281" s="231">
        <f>ROUND(E281*H281,2)</f>
        <v>0</v>
      </c>
      <c r="J281" s="230"/>
      <c r="K281" s="231">
        <f>ROUND(E281*J281,2)</f>
        <v>0</v>
      </c>
      <c r="L281" s="231">
        <v>21</v>
      </c>
      <c r="M281" s="231">
        <f>G281*(1+L281/100)</f>
        <v>0</v>
      </c>
      <c r="N281" s="231">
        <v>4.5500000000000002E-3</v>
      </c>
      <c r="O281" s="231">
        <f>ROUND(E281*N281,2)</f>
        <v>0.04</v>
      </c>
      <c r="P281" s="231">
        <v>0</v>
      </c>
      <c r="Q281" s="231">
        <f>ROUND(E281*P281,2)</f>
        <v>0</v>
      </c>
      <c r="R281" s="231"/>
      <c r="S281" s="231" t="s">
        <v>189</v>
      </c>
      <c r="T281" s="232" t="s">
        <v>190</v>
      </c>
      <c r="U281" s="218">
        <v>0</v>
      </c>
      <c r="V281" s="218">
        <f>ROUND(E281*U281,2)</f>
        <v>0</v>
      </c>
      <c r="W281" s="218"/>
      <c r="X281" s="209"/>
      <c r="Y281" s="209"/>
      <c r="Z281" s="209"/>
      <c r="AA281" s="209"/>
      <c r="AB281" s="209"/>
      <c r="AC281" s="209"/>
      <c r="AD281" s="209"/>
      <c r="AE281" s="209"/>
      <c r="AF281" s="209"/>
      <c r="AG281" s="209" t="s">
        <v>408</v>
      </c>
      <c r="AH281" s="209"/>
      <c r="AI281" s="209"/>
      <c r="AJ281" s="209"/>
      <c r="AK281" s="209"/>
      <c r="AL281" s="209"/>
      <c r="AM281" s="209"/>
      <c r="AN281" s="209"/>
      <c r="AO281" s="209"/>
      <c r="AP281" s="209"/>
      <c r="AQ281" s="209"/>
      <c r="AR281" s="209"/>
      <c r="AS281" s="209"/>
      <c r="AT281" s="209"/>
      <c r="AU281" s="209"/>
      <c r="AV281" s="209"/>
      <c r="AW281" s="209"/>
      <c r="AX281" s="209"/>
      <c r="AY281" s="209"/>
      <c r="AZ281" s="209"/>
      <c r="BA281" s="209"/>
      <c r="BB281" s="209"/>
      <c r="BC281" s="209"/>
      <c r="BD281" s="209"/>
      <c r="BE281" s="209"/>
      <c r="BF281" s="209"/>
      <c r="BG281" s="209"/>
      <c r="BH281" s="209"/>
    </row>
    <row r="282" spans="1:60" outlineLevel="1">
      <c r="A282" s="216"/>
      <c r="B282" s="217"/>
      <c r="C282" s="239"/>
      <c r="D282" s="234"/>
      <c r="E282" s="234"/>
      <c r="F282" s="234"/>
      <c r="G282" s="234"/>
      <c r="H282" s="218"/>
      <c r="I282" s="218"/>
      <c r="J282" s="218"/>
      <c r="K282" s="218"/>
      <c r="L282" s="218"/>
      <c r="M282" s="218"/>
      <c r="N282" s="218"/>
      <c r="O282" s="218"/>
      <c r="P282" s="218"/>
      <c r="Q282" s="218"/>
      <c r="R282" s="218"/>
      <c r="S282" s="218"/>
      <c r="T282" s="218"/>
      <c r="U282" s="218"/>
      <c r="V282" s="218"/>
      <c r="W282" s="218"/>
      <c r="X282" s="209"/>
      <c r="Y282" s="209"/>
      <c r="Z282" s="209"/>
      <c r="AA282" s="209"/>
      <c r="AB282" s="209"/>
      <c r="AC282" s="209"/>
      <c r="AD282" s="209"/>
      <c r="AE282" s="209"/>
      <c r="AF282" s="209"/>
      <c r="AG282" s="209" t="s">
        <v>166</v>
      </c>
      <c r="AH282" s="209"/>
      <c r="AI282" s="209"/>
      <c r="AJ282" s="209"/>
      <c r="AK282" s="209"/>
      <c r="AL282" s="209"/>
      <c r="AM282" s="209"/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spans="1:60" outlineLevel="1">
      <c r="A283" s="226">
        <v>130</v>
      </c>
      <c r="B283" s="227" t="s">
        <v>446</v>
      </c>
      <c r="C283" s="238" t="s">
        <v>447</v>
      </c>
      <c r="D283" s="228" t="s">
        <v>193</v>
      </c>
      <c r="E283" s="229">
        <v>4.2840000000000007</v>
      </c>
      <c r="F283" s="230"/>
      <c r="G283" s="231">
        <f>ROUND(E283*F283,2)</f>
        <v>0</v>
      </c>
      <c r="H283" s="230"/>
      <c r="I283" s="231">
        <f>ROUND(E283*H283,2)</f>
        <v>0</v>
      </c>
      <c r="J283" s="230"/>
      <c r="K283" s="231">
        <f>ROUND(E283*J283,2)</f>
        <v>0</v>
      </c>
      <c r="L283" s="231">
        <v>21</v>
      </c>
      <c r="M283" s="231">
        <f>G283*(1+L283/100)</f>
        <v>0</v>
      </c>
      <c r="N283" s="231">
        <v>4.5500000000000002E-3</v>
      </c>
      <c r="O283" s="231">
        <f>ROUND(E283*N283,2)</f>
        <v>0.02</v>
      </c>
      <c r="P283" s="231">
        <v>0</v>
      </c>
      <c r="Q283" s="231">
        <f>ROUND(E283*P283,2)</f>
        <v>0</v>
      </c>
      <c r="R283" s="231"/>
      <c r="S283" s="231" t="s">
        <v>189</v>
      </c>
      <c r="T283" s="232" t="s">
        <v>190</v>
      </c>
      <c r="U283" s="218">
        <v>0</v>
      </c>
      <c r="V283" s="218">
        <f>ROUND(E283*U283,2)</f>
        <v>0</v>
      </c>
      <c r="W283" s="218"/>
      <c r="X283" s="209"/>
      <c r="Y283" s="209"/>
      <c r="Z283" s="209"/>
      <c r="AA283" s="209"/>
      <c r="AB283" s="209"/>
      <c r="AC283" s="209"/>
      <c r="AD283" s="209"/>
      <c r="AE283" s="209"/>
      <c r="AF283" s="209"/>
      <c r="AG283" s="209" t="s">
        <v>408</v>
      </c>
      <c r="AH283" s="209"/>
      <c r="AI283" s="209"/>
      <c r="AJ283" s="209"/>
      <c r="AK283" s="209"/>
      <c r="AL283" s="209"/>
      <c r="AM283" s="209"/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spans="1:60" outlineLevel="1">
      <c r="A284" s="216"/>
      <c r="B284" s="217"/>
      <c r="C284" s="239"/>
      <c r="D284" s="234"/>
      <c r="E284" s="234"/>
      <c r="F284" s="234"/>
      <c r="G284" s="234"/>
      <c r="H284" s="218"/>
      <c r="I284" s="218"/>
      <c r="J284" s="218"/>
      <c r="K284" s="218"/>
      <c r="L284" s="218"/>
      <c r="M284" s="218"/>
      <c r="N284" s="218"/>
      <c r="O284" s="218"/>
      <c r="P284" s="218"/>
      <c r="Q284" s="218"/>
      <c r="R284" s="218"/>
      <c r="S284" s="218"/>
      <c r="T284" s="218"/>
      <c r="U284" s="218"/>
      <c r="V284" s="218"/>
      <c r="W284" s="218"/>
      <c r="X284" s="209"/>
      <c r="Y284" s="209"/>
      <c r="Z284" s="209"/>
      <c r="AA284" s="209"/>
      <c r="AB284" s="209"/>
      <c r="AC284" s="209"/>
      <c r="AD284" s="209"/>
      <c r="AE284" s="209"/>
      <c r="AF284" s="209"/>
      <c r="AG284" s="209" t="s">
        <v>166</v>
      </c>
      <c r="AH284" s="209"/>
      <c r="AI284" s="209"/>
      <c r="AJ284" s="209"/>
      <c r="AK284" s="209"/>
      <c r="AL284" s="209"/>
      <c r="AM284" s="209"/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spans="1:60" outlineLevel="1">
      <c r="A285" s="226">
        <v>131</v>
      </c>
      <c r="B285" s="227" t="s">
        <v>448</v>
      </c>
      <c r="C285" s="238" t="s">
        <v>449</v>
      </c>
      <c r="D285" s="228" t="s">
        <v>188</v>
      </c>
      <c r="E285" s="229">
        <v>12</v>
      </c>
      <c r="F285" s="230"/>
      <c r="G285" s="231">
        <f>ROUND(E285*F285,2)</f>
        <v>0</v>
      </c>
      <c r="H285" s="230"/>
      <c r="I285" s="231">
        <f>ROUND(E285*H285,2)</f>
        <v>0</v>
      </c>
      <c r="J285" s="230"/>
      <c r="K285" s="231">
        <f>ROUND(E285*J285,2)</f>
        <v>0</v>
      </c>
      <c r="L285" s="231">
        <v>21</v>
      </c>
      <c r="M285" s="231">
        <f>G285*(1+L285/100)</f>
        <v>0</v>
      </c>
      <c r="N285" s="231">
        <v>2.0000000000000002E-5</v>
      </c>
      <c r="O285" s="231">
        <f>ROUND(E285*N285,2)</f>
        <v>0</v>
      </c>
      <c r="P285" s="231">
        <v>0</v>
      </c>
      <c r="Q285" s="231">
        <f>ROUND(E285*P285,2)</f>
        <v>0</v>
      </c>
      <c r="R285" s="231" t="s">
        <v>201</v>
      </c>
      <c r="S285" s="231" t="s">
        <v>164</v>
      </c>
      <c r="T285" s="232" t="s">
        <v>164</v>
      </c>
      <c r="U285" s="218">
        <v>0</v>
      </c>
      <c r="V285" s="218">
        <f>ROUND(E285*U285,2)</f>
        <v>0</v>
      </c>
      <c r="W285" s="218"/>
      <c r="X285" s="209"/>
      <c r="Y285" s="209"/>
      <c r="Z285" s="209"/>
      <c r="AA285" s="209"/>
      <c r="AB285" s="209"/>
      <c r="AC285" s="209"/>
      <c r="AD285" s="209"/>
      <c r="AE285" s="209"/>
      <c r="AF285" s="209"/>
      <c r="AG285" s="209" t="s">
        <v>408</v>
      </c>
      <c r="AH285" s="209"/>
      <c r="AI285" s="209"/>
      <c r="AJ285" s="209"/>
      <c r="AK285" s="209"/>
      <c r="AL285" s="209"/>
      <c r="AM285" s="209"/>
      <c r="AN285" s="209"/>
      <c r="AO285" s="209"/>
      <c r="AP285" s="209"/>
      <c r="AQ285" s="209"/>
      <c r="AR285" s="209"/>
      <c r="AS285" s="209"/>
      <c r="AT285" s="209"/>
      <c r="AU285" s="209"/>
      <c r="AV285" s="209"/>
      <c r="AW285" s="209"/>
      <c r="AX285" s="209"/>
      <c r="AY285" s="209"/>
      <c r="AZ285" s="209"/>
      <c r="BA285" s="209"/>
      <c r="BB285" s="209"/>
      <c r="BC285" s="209"/>
      <c r="BD285" s="209"/>
      <c r="BE285" s="209"/>
      <c r="BF285" s="209"/>
      <c r="BG285" s="209"/>
      <c r="BH285" s="209"/>
    </row>
    <row r="286" spans="1:60" outlineLevel="1">
      <c r="A286" s="216"/>
      <c r="B286" s="217"/>
      <c r="C286" s="239"/>
      <c r="D286" s="234"/>
      <c r="E286" s="234"/>
      <c r="F286" s="234"/>
      <c r="G286" s="234"/>
      <c r="H286" s="218"/>
      <c r="I286" s="218"/>
      <c r="J286" s="218"/>
      <c r="K286" s="218"/>
      <c r="L286" s="218"/>
      <c r="M286" s="218"/>
      <c r="N286" s="218"/>
      <c r="O286" s="218"/>
      <c r="P286" s="218"/>
      <c r="Q286" s="218"/>
      <c r="R286" s="218"/>
      <c r="S286" s="218"/>
      <c r="T286" s="218"/>
      <c r="U286" s="218"/>
      <c r="V286" s="218"/>
      <c r="W286" s="218"/>
      <c r="X286" s="209"/>
      <c r="Y286" s="209"/>
      <c r="Z286" s="209"/>
      <c r="AA286" s="209"/>
      <c r="AB286" s="209"/>
      <c r="AC286" s="209"/>
      <c r="AD286" s="209"/>
      <c r="AE286" s="209"/>
      <c r="AF286" s="209"/>
      <c r="AG286" s="209" t="s">
        <v>166</v>
      </c>
      <c r="AH286" s="209"/>
      <c r="AI286" s="209"/>
      <c r="AJ286" s="209"/>
      <c r="AK286" s="209"/>
      <c r="AL286" s="209"/>
      <c r="AM286" s="209"/>
      <c r="AN286" s="209"/>
      <c r="AO286" s="209"/>
      <c r="AP286" s="209"/>
      <c r="AQ286" s="209"/>
      <c r="AR286" s="209"/>
      <c r="AS286" s="209"/>
      <c r="AT286" s="209"/>
      <c r="AU286" s="209"/>
      <c r="AV286" s="209"/>
      <c r="AW286" s="209"/>
      <c r="AX286" s="209"/>
      <c r="AY286" s="209"/>
      <c r="AZ286" s="209"/>
      <c r="BA286" s="209"/>
      <c r="BB286" s="209"/>
      <c r="BC286" s="209"/>
      <c r="BD286" s="209"/>
      <c r="BE286" s="209"/>
      <c r="BF286" s="209"/>
      <c r="BG286" s="209"/>
      <c r="BH286" s="209"/>
    </row>
    <row r="287" spans="1:60">
      <c r="A287" s="220" t="s">
        <v>159</v>
      </c>
      <c r="B287" s="221" t="s">
        <v>91</v>
      </c>
      <c r="C287" s="237" t="s">
        <v>92</v>
      </c>
      <c r="D287" s="222"/>
      <c r="E287" s="223"/>
      <c r="F287" s="224"/>
      <c r="G287" s="224">
        <f>SUMIF(AG288:AG301,"&lt;&gt;NOR",G288:G301)</f>
        <v>0</v>
      </c>
      <c r="H287" s="224"/>
      <c r="I287" s="224">
        <f>SUM(I288:I301)</f>
        <v>0</v>
      </c>
      <c r="J287" s="224"/>
      <c r="K287" s="224">
        <f>SUM(K288:K301)</f>
        <v>0</v>
      </c>
      <c r="L287" s="224"/>
      <c r="M287" s="224">
        <f>SUM(M288:M301)</f>
        <v>0</v>
      </c>
      <c r="N287" s="224"/>
      <c r="O287" s="224">
        <f>SUM(O288:O301)</f>
        <v>6.37</v>
      </c>
      <c r="P287" s="224"/>
      <c r="Q287" s="224">
        <f>SUM(Q288:Q301)</f>
        <v>0</v>
      </c>
      <c r="R287" s="224"/>
      <c r="S287" s="224"/>
      <c r="T287" s="225"/>
      <c r="U287" s="219"/>
      <c r="V287" s="219">
        <f>SUM(V288:V301)</f>
        <v>0</v>
      </c>
      <c r="W287" s="219"/>
      <c r="AG287" t="s">
        <v>160</v>
      </c>
    </row>
    <row r="288" spans="1:60" outlineLevel="1">
      <c r="A288" s="226">
        <v>132</v>
      </c>
      <c r="B288" s="227" t="s">
        <v>450</v>
      </c>
      <c r="C288" s="238" t="s">
        <v>451</v>
      </c>
      <c r="D288" s="228" t="s">
        <v>185</v>
      </c>
      <c r="E288" s="229">
        <v>278.40000000000003</v>
      </c>
      <c r="F288" s="230"/>
      <c r="G288" s="231">
        <f>ROUND(E288*F288,2)</f>
        <v>0</v>
      </c>
      <c r="H288" s="230"/>
      <c r="I288" s="231">
        <f>ROUND(E288*H288,2)</f>
        <v>0</v>
      </c>
      <c r="J288" s="230"/>
      <c r="K288" s="231">
        <f>ROUND(E288*J288,2)</f>
        <v>0</v>
      </c>
      <c r="L288" s="231">
        <v>21</v>
      </c>
      <c r="M288" s="231">
        <f>G288*(1+L288/100)</f>
        <v>0</v>
      </c>
      <c r="N288" s="231">
        <v>1.8380000000000001E-2</v>
      </c>
      <c r="O288" s="231">
        <f>ROUND(E288*N288,2)</f>
        <v>5.12</v>
      </c>
      <c r="P288" s="231">
        <v>0</v>
      </c>
      <c r="Q288" s="231">
        <f>ROUND(E288*P288,2)</f>
        <v>0</v>
      </c>
      <c r="R288" s="231"/>
      <c r="S288" s="231" t="s">
        <v>164</v>
      </c>
      <c r="T288" s="232" t="s">
        <v>164</v>
      </c>
      <c r="U288" s="218">
        <v>0</v>
      </c>
      <c r="V288" s="218">
        <f>ROUND(E288*U288,2)</f>
        <v>0</v>
      </c>
      <c r="W288" s="218"/>
      <c r="X288" s="209"/>
      <c r="Y288" s="209"/>
      <c r="Z288" s="209"/>
      <c r="AA288" s="209"/>
      <c r="AB288" s="209"/>
      <c r="AC288" s="209"/>
      <c r="AD288" s="209"/>
      <c r="AE288" s="209"/>
      <c r="AF288" s="209"/>
      <c r="AG288" s="209" t="s">
        <v>169</v>
      </c>
      <c r="AH288" s="209"/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</row>
    <row r="289" spans="1:60" outlineLevel="1">
      <c r="A289" s="216"/>
      <c r="B289" s="217"/>
      <c r="C289" s="239"/>
      <c r="D289" s="234"/>
      <c r="E289" s="234"/>
      <c r="F289" s="234"/>
      <c r="G289" s="234"/>
      <c r="H289" s="218"/>
      <c r="I289" s="218"/>
      <c r="J289" s="218"/>
      <c r="K289" s="218"/>
      <c r="L289" s="218"/>
      <c r="M289" s="218"/>
      <c r="N289" s="218"/>
      <c r="O289" s="218"/>
      <c r="P289" s="218"/>
      <c r="Q289" s="218"/>
      <c r="R289" s="218"/>
      <c r="S289" s="218"/>
      <c r="T289" s="218"/>
      <c r="U289" s="218"/>
      <c r="V289" s="218"/>
      <c r="W289" s="218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 t="s">
        <v>166</v>
      </c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</row>
    <row r="290" spans="1:60" outlineLevel="1">
      <c r="A290" s="226">
        <v>133</v>
      </c>
      <c r="B290" s="227" t="s">
        <v>452</v>
      </c>
      <c r="C290" s="238" t="s">
        <v>453</v>
      </c>
      <c r="D290" s="228" t="s">
        <v>185</v>
      </c>
      <c r="E290" s="229">
        <v>556.80000000000007</v>
      </c>
      <c r="F290" s="230"/>
      <c r="G290" s="231">
        <f>ROUND(E290*F290,2)</f>
        <v>0</v>
      </c>
      <c r="H290" s="230"/>
      <c r="I290" s="231">
        <f>ROUND(E290*H290,2)</f>
        <v>0</v>
      </c>
      <c r="J290" s="230"/>
      <c r="K290" s="231">
        <f>ROUND(E290*J290,2)</f>
        <v>0</v>
      </c>
      <c r="L290" s="231">
        <v>21</v>
      </c>
      <c r="M290" s="231">
        <f>G290*(1+L290/100)</f>
        <v>0</v>
      </c>
      <c r="N290" s="231">
        <v>9.7000000000000005E-4</v>
      </c>
      <c r="O290" s="231">
        <f>ROUND(E290*N290,2)</f>
        <v>0.54</v>
      </c>
      <c r="P290" s="231">
        <v>0</v>
      </c>
      <c r="Q290" s="231">
        <f>ROUND(E290*P290,2)</f>
        <v>0</v>
      </c>
      <c r="R290" s="231"/>
      <c r="S290" s="231" t="s">
        <v>164</v>
      </c>
      <c r="T290" s="232" t="s">
        <v>164</v>
      </c>
      <c r="U290" s="218">
        <v>0</v>
      </c>
      <c r="V290" s="218">
        <f>ROUND(E290*U290,2)</f>
        <v>0</v>
      </c>
      <c r="W290" s="218"/>
      <c r="X290" s="209"/>
      <c r="Y290" s="209"/>
      <c r="Z290" s="209"/>
      <c r="AA290" s="209"/>
      <c r="AB290" s="209"/>
      <c r="AC290" s="209"/>
      <c r="AD290" s="209"/>
      <c r="AE290" s="209"/>
      <c r="AF290" s="209"/>
      <c r="AG290" s="209" t="s">
        <v>169</v>
      </c>
      <c r="AH290" s="209"/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</row>
    <row r="291" spans="1:60" outlineLevel="1">
      <c r="A291" s="216"/>
      <c r="B291" s="217"/>
      <c r="C291" s="239"/>
      <c r="D291" s="234"/>
      <c r="E291" s="234"/>
      <c r="F291" s="234"/>
      <c r="G291" s="234"/>
      <c r="H291" s="218"/>
      <c r="I291" s="218"/>
      <c r="J291" s="218"/>
      <c r="K291" s="218"/>
      <c r="L291" s="218"/>
      <c r="M291" s="218"/>
      <c r="N291" s="218"/>
      <c r="O291" s="218"/>
      <c r="P291" s="218"/>
      <c r="Q291" s="218"/>
      <c r="R291" s="218"/>
      <c r="S291" s="218"/>
      <c r="T291" s="218"/>
      <c r="U291" s="218"/>
      <c r="V291" s="218"/>
      <c r="W291" s="218"/>
      <c r="X291" s="209"/>
      <c r="Y291" s="209"/>
      <c r="Z291" s="209"/>
      <c r="AA291" s="209"/>
      <c r="AB291" s="209"/>
      <c r="AC291" s="209"/>
      <c r="AD291" s="209"/>
      <c r="AE291" s="209"/>
      <c r="AF291" s="209"/>
      <c r="AG291" s="209" t="s">
        <v>166</v>
      </c>
      <c r="AH291" s="209"/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09"/>
      <c r="BB291" s="209"/>
      <c r="BC291" s="209"/>
      <c r="BD291" s="209"/>
      <c r="BE291" s="209"/>
      <c r="BF291" s="209"/>
      <c r="BG291" s="209"/>
      <c r="BH291" s="209"/>
    </row>
    <row r="292" spans="1:60" outlineLevel="1">
      <c r="A292" s="226">
        <v>134</v>
      </c>
      <c r="B292" s="227" t="s">
        <v>454</v>
      </c>
      <c r="C292" s="238" t="s">
        <v>455</v>
      </c>
      <c r="D292" s="228" t="s">
        <v>185</v>
      </c>
      <c r="E292" s="229">
        <v>278.40000000000003</v>
      </c>
      <c r="F292" s="230"/>
      <c r="G292" s="231">
        <f>ROUND(E292*F292,2)</f>
        <v>0</v>
      </c>
      <c r="H292" s="230"/>
      <c r="I292" s="231">
        <f>ROUND(E292*H292,2)</f>
        <v>0</v>
      </c>
      <c r="J292" s="230"/>
      <c r="K292" s="231">
        <f>ROUND(E292*J292,2)</f>
        <v>0</v>
      </c>
      <c r="L292" s="231">
        <v>21</v>
      </c>
      <c r="M292" s="231">
        <f>G292*(1+L292/100)</f>
        <v>0</v>
      </c>
      <c r="N292" s="231">
        <v>0</v>
      </c>
      <c r="O292" s="231">
        <f>ROUND(E292*N292,2)</f>
        <v>0</v>
      </c>
      <c r="P292" s="231">
        <v>0</v>
      </c>
      <c r="Q292" s="231">
        <f>ROUND(E292*P292,2)</f>
        <v>0</v>
      </c>
      <c r="R292" s="231"/>
      <c r="S292" s="231" t="s">
        <v>164</v>
      </c>
      <c r="T292" s="232" t="s">
        <v>164</v>
      </c>
      <c r="U292" s="218">
        <v>0</v>
      </c>
      <c r="V292" s="218">
        <f>ROUND(E292*U292,2)</f>
        <v>0</v>
      </c>
      <c r="W292" s="218"/>
      <c r="X292" s="209"/>
      <c r="Y292" s="209"/>
      <c r="Z292" s="209"/>
      <c r="AA292" s="209"/>
      <c r="AB292" s="209"/>
      <c r="AC292" s="209"/>
      <c r="AD292" s="209"/>
      <c r="AE292" s="209"/>
      <c r="AF292" s="209"/>
      <c r="AG292" s="209" t="s">
        <v>169</v>
      </c>
      <c r="AH292" s="209"/>
      <c r="AI292" s="209"/>
      <c r="AJ292" s="209"/>
      <c r="AK292" s="209"/>
      <c r="AL292" s="209"/>
      <c r="AM292" s="209"/>
      <c r="AN292" s="209"/>
      <c r="AO292" s="209"/>
      <c r="AP292" s="209"/>
      <c r="AQ292" s="209"/>
      <c r="AR292" s="209"/>
      <c r="AS292" s="209"/>
      <c r="AT292" s="209"/>
      <c r="AU292" s="209"/>
      <c r="AV292" s="209"/>
      <c r="AW292" s="209"/>
      <c r="AX292" s="209"/>
      <c r="AY292" s="209"/>
      <c r="AZ292" s="209"/>
      <c r="BA292" s="209"/>
      <c r="BB292" s="209"/>
      <c r="BC292" s="209"/>
      <c r="BD292" s="209"/>
      <c r="BE292" s="209"/>
      <c r="BF292" s="209"/>
      <c r="BG292" s="209"/>
      <c r="BH292" s="209"/>
    </row>
    <row r="293" spans="1:60" outlineLevel="1">
      <c r="A293" s="216"/>
      <c r="B293" s="217"/>
      <c r="C293" s="239"/>
      <c r="D293" s="234"/>
      <c r="E293" s="234"/>
      <c r="F293" s="234"/>
      <c r="G293" s="234"/>
      <c r="H293" s="218"/>
      <c r="I293" s="218"/>
      <c r="J293" s="218"/>
      <c r="K293" s="218"/>
      <c r="L293" s="218"/>
      <c r="M293" s="218"/>
      <c r="N293" s="218"/>
      <c r="O293" s="218"/>
      <c r="P293" s="218"/>
      <c r="Q293" s="218"/>
      <c r="R293" s="218"/>
      <c r="S293" s="218"/>
      <c r="T293" s="218"/>
      <c r="U293" s="218"/>
      <c r="V293" s="218"/>
      <c r="W293" s="218"/>
      <c r="X293" s="209"/>
      <c r="Y293" s="209"/>
      <c r="Z293" s="209"/>
      <c r="AA293" s="209"/>
      <c r="AB293" s="209"/>
      <c r="AC293" s="209"/>
      <c r="AD293" s="209"/>
      <c r="AE293" s="209"/>
      <c r="AF293" s="209"/>
      <c r="AG293" s="209" t="s">
        <v>166</v>
      </c>
      <c r="AH293" s="209"/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</row>
    <row r="294" spans="1:60" outlineLevel="1">
      <c r="A294" s="226">
        <v>135</v>
      </c>
      <c r="B294" s="227" t="s">
        <v>456</v>
      </c>
      <c r="C294" s="238" t="s">
        <v>457</v>
      </c>
      <c r="D294" s="228" t="s">
        <v>185</v>
      </c>
      <c r="E294" s="229">
        <v>582.92040000000009</v>
      </c>
      <c r="F294" s="230"/>
      <c r="G294" s="231">
        <f>ROUND(E294*F294,2)</f>
        <v>0</v>
      </c>
      <c r="H294" s="230"/>
      <c r="I294" s="231">
        <f>ROUND(E294*H294,2)</f>
        <v>0</v>
      </c>
      <c r="J294" s="230"/>
      <c r="K294" s="231">
        <f>ROUND(E294*J294,2)</f>
        <v>0</v>
      </c>
      <c r="L294" s="231">
        <v>21</v>
      </c>
      <c r="M294" s="231">
        <f>G294*(1+L294/100)</f>
        <v>0</v>
      </c>
      <c r="N294" s="231">
        <v>1.2100000000000001E-3</v>
      </c>
      <c r="O294" s="231">
        <f>ROUND(E294*N294,2)</f>
        <v>0.71</v>
      </c>
      <c r="P294" s="231">
        <v>0</v>
      </c>
      <c r="Q294" s="231">
        <f>ROUND(E294*P294,2)</f>
        <v>0</v>
      </c>
      <c r="R294" s="231"/>
      <c r="S294" s="231" t="s">
        <v>164</v>
      </c>
      <c r="T294" s="232" t="s">
        <v>164</v>
      </c>
      <c r="U294" s="218">
        <v>0</v>
      </c>
      <c r="V294" s="218">
        <f>ROUND(E294*U294,2)</f>
        <v>0</v>
      </c>
      <c r="W294" s="218"/>
      <c r="X294" s="209"/>
      <c r="Y294" s="209"/>
      <c r="Z294" s="209"/>
      <c r="AA294" s="209"/>
      <c r="AB294" s="209"/>
      <c r="AC294" s="209"/>
      <c r="AD294" s="209"/>
      <c r="AE294" s="209"/>
      <c r="AF294" s="209"/>
      <c r="AG294" s="209" t="s">
        <v>169</v>
      </c>
      <c r="AH294" s="209"/>
      <c r="AI294" s="209"/>
      <c r="AJ294" s="209"/>
      <c r="AK294" s="209"/>
      <c r="AL294" s="209"/>
      <c r="AM294" s="209"/>
      <c r="AN294" s="209"/>
      <c r="AO294" s="209"/>
      <c r="AP294" s="209"/>
      <c r="AQ294" s="209"/>
      <c r="AR294" s="209"/>
      <c r="AS294" s="209"/>
      <c r="AT294" s="209"/>
      <c r="AU294" s="209"/>
      <c r="AV294" s="209"/>
      <c r="AW294" s="209"/>
      <c r="AX294" s="209"/>
      <c r="AY294" s="209"/>
      <c r="AZ294" s="209"/>
      <c r="BA294" s="209"/>
      <c r="BB294" s="209"/>
      <c r="BC294" s="209"/>
      <c r="BD294" s="209"/>
      <c r="BE294" s="209"/>
      <c r="BF294" s="209"/>
      <c r="BG294" s="209"/>
      <c r="BH294" s="209"/>
    </row>
    <row r="295" spans="1:60" outlineLevel="1">
      <c r="A295" s="216"/>
      <c r="B295" s="217"/>
      <c r="C295" s="239"/>
      <c r="D295" s="234"/>
      <c r="E295" s="234"/>
      <c r="F295" s="234"/>
      <c r="G295" s="234"/>
      <c r="H295" s="218"/>
      <c r="I295" s="218"/>
      <c r="J295" s="218"/>
      <c r="K295" s="218"/>
      <c r="L295" s="218"/>
      <c r="M295" s="218"/>
      <c r="N295" s="218"/>
      <c r="O295" s="218"/>
      <c r="P295" s="218"/>
      <c r="Q295" s="218"/>
      <c r="R295" s="218"/>
      <c r="S295" s="218"/>
      <c r="T295" s="218"/>
      <c r="U295" s="218"/>
      <c r="V295" s="218"/>
      <c r="W295" s="218"/>
      <c r="X295" s="209"/>
      <c r="Y295" s="209"/>
      <c r="Z295" s="209"/>
      <c r="AA295" s="209"/>
      <c r="AB295" s="209"/>
      <c r="AC295" s="209"/>
      <c r="AD295" s="209"/>
      <c r="AE295" s="209"/>
      <c r="AF295" s="209"/>
      <c r="AG295" s="209" t="s">
        <v>166</v>
      </c>
      <c r="AH295" s="209"/>
      <c r="AI295" s="209"/>
      <c r="AJ295" s="209"/>
      <c r="AK295" s="209"/>
      <c r="AL295" s="209"/>
      <c r="AM295" s="209"/>
      <c r="AN295" s="209"/>
      <c r="AO295" s="209"/>
      <c r="AP295" s="209"/>
      <c r="AQ295" s="209"/>
      <c r="AR295" s="209"/>
      <c r="AS295" s="209"/>
      <c r="AT295" s="209"/>
      <c r="AU295" s="209"/>
      <c r="AV295" s="209"/>
      <c r="AW295" s="209"/>
      <c r="AX295" s="209"/>
      <c r="AY295" s="209"/>
      <c r="AZ295" s="209"/>
      <c r="BA295" s="209"/>
      <c r="BB295" s="209"/>
      <c r="BC295" s="209"/>
      <c r="BD295" s="209"/>
      <c r="BE295" s="209"/>
      <c r="BF295" s="209"/>
      <c r="BG295" s="209"/>
      <c r="BH295" s="209"/>
    </row>
    <row r="296" spans="1:60" outlineLevel="1">
      <c r="A296" s="226">
        <v>136</v>
      </c>
      <c r="B296" s="227" t="s">
        <v>458</v>
      </c>
      <c r="C296" s="238" t="s">
        <v>459</v>
      </c>
      <c r="D296" s="228" t="s">
        <v>185</v>
      </c>
      <c r="E296" s="229">
        <v>278.40000000000003</v>
      </c>
      <c r="F296" s="230"/>
      <c r="G296" s="231">
        <f>ROUND(E296*F296,2)</f>
        <v>0</v>
      </c>
      <c r="H296" s="230"/>
      <c r="I296" s="231">
        <f>ROUND(E296*H296,2)</f>
        <v>0</v>
      </c>
      <c r="J296" s="230"/>
      <c r="K296" s="231">
        <f>ROUND(E296*J296,2)</f>
        <v>0</v>
      </c>
      <c r="L296" s="231">
        <v>21</v>
      </c>
      <c r="M296" s="231">
        <f>G296*(1+L296/100)</f>
        <v>0</v>
      </c>
      <c r="N296" s="231">
        <v>0</v>
      </c>
      <c r="O296" s="231">
        <f>ROUND(E296*N296,2)</f>
        <v>0</v>
      </c>
      <c r="P296" s="231">
        <v>0</v>
      </c>
      <c r="Q296" s="231">
        <f>ROUND(E296*P296,2)</f>
        <v>0</v>
      </c>
      <c r="R296" s="231"/>
      <c r="S296" s="231" t="s">
        <v>189</v>
      </c>
      <c r="T296" s="232" t="s">
        <v>190</v>
      </c>
      <c r="U296" s="218">
        <v>0</v>
      </c>
      <c r="V296" s="218">
        <f>ROUND(E296*U296,2)</f>
        <v>0</v>
      </c>
      <c r="W296" s="218"/>
      <c r="X296" s="209"/>
      <c r="Y296" s="209"/>
      <c r="Z296" s="209"/>
      <c r="AA296" s="209"/>
      <c r="AB296" s="209"/>
      <c r="AC296" s="209"/>
      <c r="AD296" s="209"/>
      <c r="AE296" s="209"/>
      <c r="AF296" s="209"/>
      <c r="AG296" s="209" t="s">
        <v>169</v>
      </c>
      <c r="AH296" s="209"/>
      <c r="AI296" s="209"/>
      <c r="AJ296" s="209"/>
      <c r="AK296" s="209"/>
      <c r="AL296" s="209"/>
      <c r="AM296" s="209"/>
      <c r="AN296" s="209"/>
      <c r="AO296" s="209"/>
      <c r="AP296" s="209"/>
      <c r="AQ296" s="209"/>
      <c r="AR296" s="209"/>
      <c r="AS296" s="209"/>
      <c r="AT296" s="209"/>
      <c r="AU296" s="209"/>
      <c r="AV296" s="209"/>
      <c r="AW296" s="209"/>
      <c r="AX296" s="209"/>
      <c r="AY296" s="209"/>
      <c r="AZ296" s="209"/>
      <c r="BA296" s="209"/>
      <c r="BB296" s="209"/>
      <c r="BC296" s="209"/>
      <c r="BD296" s="209"/>
      <c r="BE296" s="209"/>
      <c r="BF296" s="209"/>
      <c r="BG296" s="209"/>
      <c r="BH296" s="209"/>
    </row>
    <row r="297" spans="1:60" outlineLevel="1">
      <c r="A297" s="216"/>
      <c r="B297" s="217"/>
      <c r="C297" s="239"/>
      <c r="D297" s="234"/>
      <c r="E297" s="234"/>
      <c r="F297" s="234"/>
      <c r="G297" s="234"/>
      <c r="H297" s="218"/>
      <c r="I297" s="218"/>
      <c r="J297" s="218"/>
      <c r="K297" s="218"/>
      <c r="L297" s="218"/>
      <c r="M297" s="218"/>
      <c r="N297" s="218"/>
      <c r="O297" s="218"/>
      <c r="P297" s="218"/>
      <c r="Q297" s="218"/>
      <c r="R297" s="218"/>
      <c r="S297" s="218"/>
      <c r="T297" s="218"/>
      <c r="U297" s="218"/>
      <c r="V297" s="218"/>
      <c r="W297" s="218"/>
      <c r="X297" s="209"/>
      <c r="Y297" s="209"/>
      <c r="Z297" s="209"/>
      <c r="AA297" s="209"/>
      <c r="AB297" s="209"/>
      <c r="AC297" s="209"/>
      <c r="AD297" s="209"/>
      <c r="AE297" s="209"/>
      <c r="AF297" s="209"/>
      <c r="AG297" s="209" t="s">
        <v>166</v>
      </c>
      <c r="AH297" s="209"/>
      <c r="AI297" s="209"/>
      <c r="AJ297" s="209"/>
      <c r="AK297" s="209"/>
      <c r="AL297" s="209"/>
      <c r="AM297" s="209"/>
      <c r="AN297" s="209"/>
      <c r="AO297" s="209"/>
      <c r="AP297" s="209"/>
      <c r="AQ297" s="209"/>
      <c r="AR297" s="209"/>
      <c r="AS297" s="209"/>
      <c r="AT297" s="209"/>
      <c r="AU297" s="209"/>
      <c r="AV297" s="209"/>
      <c r="AW297" s="209"/>
      <c r="AX297" s="209"/>
      <c r="AY297" s="209"/>
      <c r="AZ297" s="209"/>
      <c r="BA297" s="209"/>
      <c r="BB297" s="209"/>
      <c r="BC297" s="209"/>
      <c r="BD297" s="209"/>
      <c r="BE297" s="209"/>
      <c r="BF297" s="209"/>
      <c r="BG297" s="209"/>
      <c r="BH297" s="209"/>
    </row>
    <row r="298" spans="1:60" outlineLevel="1">
      <c r="A298" s="226">
        <v>137</v>
      </c>
      <c r="B298" s="227" t="s">
        <v>460</v>
      </c>
      <c r="C298" s="238" t="s">
        <v>461</v>
      </c>
      <c r="D298" s="228" t="s">
        <v>185</v>
      </c>
      <c r="E298" s="229">
        <v>8352</v>
      </c>
      <c r="F298" s="230"/>
      <c r="G298" s="231">
        <f>ROUND(E298*F298,2)</f>
        <v>0</v>
      </c>
      <c r="H298" s="230"/>
      <c r="I298" s="231">
        <f>ROUND(E298*H298,2)</f>
        <v>0</v>
      </c>
      <c r="J298" s="230"/>
      <c r="K298" s="231">
        <f>ROUND(E298*J298,2)</f>
        <v>0</v>
      </c>
      <c r="L298" s="231">
        <v>21</v>
      </c>
      <c r="M298" s="231">
        <f>G298*(1+L298/100)</f>
        <v>0</v>
      </c>
      <c r="N298" s="231">
        <v>0</v>
      </c>
      <c r="O298" s="231">
        <f>ROUND(E298*N298,2)</f>
        <v>0</v>
      </c>
      <c r="P298" s="231">
        <v>0</v>
      </c>
      <c r="Q298" s="231">
        <f>ROUND(E298*P298,2)</f>
        <v>0</v>
      </c>
      <c r="R298" s="231"/>
      <c r="S298" s="231" t="s">
        <v>189</v>
      </c>
      <c r="T298" s="232" t="s">
        <v>190</v>
      </c>
      <c r="U298" s="218">
        <v>0</v>
      </c>
      <c r="V298" s="218">
        <f>ROUND(E298*U298,2)</f>
        <v>0</v>
      </c>
      <c r="W298" s="218"/>
      <c r="X298" s="209"/>
      <c r="Y298" s="209"/>
      <c r="Z298" s="209"/>
      <c r="AA298" s="209"/>
      <c r="AB298" s="209"/>
      <c r="AC298" s="209"/>
      <c r="AD298" s="209"/>
      <c r="AE298" s="209"/>
      <c r="AF298" s="209"/>
      <c r="AG298" s="209" t="s">
        <v>169</v>
      </c>
      <c r="AH298" s="209"/>
      <c r="AI298" s="209"/>
      <c r="AJ298" s="209"/>
      <c r="AK298" s="209"/>
      <c r="AL298" s="209"/>
      <c r="AM298" s="209"/>
      <c r="AN298" s="209"/>
      <c r="AO298" s="209"/>
      <c r="AP298" s="209"/>
      <c r="AQ298" s="209"/>
      <c r="AR298" s="209"/>
      <c r="AS298" s="209"/>
      <c r="AT298" s="209"/>
      <c r="AU298" s="209"/>
      <c r="AV298" s="209"/>
      <c r="AW298" s="209"/>
      <c r="AX298" s="209"/>
      <c r="AY298" s="209"/>
      <c r="AZ298" s="209"/>
      <c r="BA298" s="209"/>
      <c r="BB298" s="209"/>
      <c r="BC298" s="209"/>
      <c r="BD298" s="209"/>
      <c r="BE298" s="209"/>
      <c r="BF298" s="209"/>
      <c r="BG298" s="209"/>
      <c r="BH298" s="209"/>
    </row>
    <row r="299" spans="1:60" outlineLevel="1">
      <c r="A299" s="216"/>
      <c r="B299" s="217"/>
      <c r="C299" s="239"/>
      <c r="D299" s="234"/>
      <c r="E299" s="234"/>
      <c r="F299" s="234"/>
      <c r="G299" s="234"/>
      <c r="H299" s="218"/>
      <c r="I299" s="218"/>
      <c r="J299" s="218"/>
      <c r="K299" s="218"/>
      <c r="L299" s="218"/>
      <c r="M299" s="218"/>
      <c r="N299" s="218"/>
      <c r="O299" s="218"/>
      <c r="P299" s="218"/>
      <c r="Q299" s="218"/>
      <c r="R299" s="218"/>
      <c r="S299" s="218"/>
      <c r="T299" s="218"/>
      <c r="U299" s="218"/>
      <c r="V299" s="218"/>
      <c r="W299" s="218"/>
      <c r="X299" s="209"/>
      <c r="Y299" s="209"/>
      <c r="Z299" s="209"/>
      <c r="AA299" s="209"/>
      <c r="AB299" s="209"/>
      <c r="AC299" s="209"/>
      <c r="AD299" s="209"/>
      <c r="AE299" s="209"/>
      <c r="AF299" s="209"/>
      <c r="AG299" s="209" t="s">
        <v>166</v>
      </c>
      <c r="AH299" s="209"/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</row>
    <row r="300" spans="1:60" outlineLevel="1">
      <c r="A300" s="226">
        <v>138</v>
      </c>
      <c r="B300" s="227" t="s">
        <v>462</v>
      </c>
      <c r="C300" s="238" t="s">
        <v>463</v>
      </c>
      <c r="D300" s="228" t="s">
        <v>185</v>
      </c>
      <c r="E300" s="229">
        <v>278.40000000000003</v>
      </c>
      <c r="F300" s="230"/>
      <c r="G300" s="231">
        <f>ROUND(E300*F300,2)</f>
        <v>0</v>
      </c>
      <c r="H300" s="230"/>
      <c r="I300" s="231">
        <f>ROUND(E300*H300,2)</f>
        <v>0</v>
      </c>
      <c r="J300" s="230"/>
      <c r="K300" s="231">
        <f>ROUND(E300*J300,2)</f>
        <v>0</v>
      </c>
      <c r="L300" s="231">
        <v>21</v>
      </c>
      <c r="M300" s="231">
        <f>G300*(1+L300/100)</f>
        <v>0</v>
      </c>
      <c r="N300" s="231">
        <v>0</v>
      </c>
      <c r="O300" s="231">
        <f>ROUND(E300*N300,2)</f>
        <v>0</v>
      </c>
      <c r="P300" s="231">
        <v>0</v>
      </c>
      <c r="Q300" s="231">
        <f>ROUND(E300*P300,2)</f>
        <v>0</v>
      </c>
      <c r="R300" s="231"/>
      <c r="S300" s="231" t="s">
        <v>189</v>
      </c>
      <c r="T300" s="232" t="s">
        <v>190</v>
      </c>
      <c r="U300" s="218">
        <v>0</v>
      </c>
      <c r="V300" s="218">
        <f>ROUND(E300*U300,2)</f>
        <v>0</v>
      </c>
      <c r="W300" s="218"/>
      <c r="X300" s="209"/>
      <c r="Y300" s="209"/>
      <c r="Z300" s="209"/>
      <c r="AA300" s="209"/>
      <c r="AB300" s="209"/>
      <c r="AC300" s="209"/>
      <c r="AD300" s="209"/>
      <c r="AE300" s="209"/>
      <c r="AF300" s="209"/>
      <c r="AG300" s="209" t="s">
        <v>169</v>
      </c>
      <c r="AH300" s="209"/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</row>
    <row r="301" spans="1:60" outlineLevel="1">
      <c r="A301" s="216"/>
      <c r="B301" s="217"/>
      <c r="C301" s="239"/>
      <c r="D301" s="234"/>
      <c r="E301" s="234"/>
      <c r="F301" s="234"/>
      <c r="G301" s="234"/>
      <c r="H301" s="218"/>
      <c r="I301" s="218"/>
      <c r="J301" s="218"/>
      <c r="K301" s="218"/>
      <c r="L301" s="218"/>
      <c r="M301" s="218"/>
      <c r="N301" s="218"/>
      <c r="O301" s="218"/>
      <c r="P301" s="218"/>
      <c r="Q301" s="218"/>
      <c r="R301" s="218"/>
      <c r="S301" s="218"/>
      <c r="T301" s="218"/>
      <c r="U301" s="218"/>
      <c r="V301" s="218"/>
      <c r="W301" s="218"/>
      <c r="X301" s="209"/>
      <c r="Y301" s="209"/>
      <c r="Z301" s="209"/>
      <c r="AA301" s="209"/>
      <c r="AB301" s="209"/>
      <c r="AC301" s="209"/>
      <c r="AD301" s="209"/>
      <c r="AE301" s="209"/>
      <c r="AF301" s="209"/>
      <c r="AG301" s="209" t="s">
        <v>166</v>
      </c>
      <c r="AH301" s="209"/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</row>
    <row r="302" spans="1:60">
      <c r="A302" s="220" t="s">
        <v>159</v>
      </c>
      <c r="B302" s="221" t="s">
        <v>93</v>
      </c>
      <c r="C302" s="237" t="s">
        <v>94</v>
      </c>
      <c r="D302" s="222"/>
      <c r="E302" s="223"/>
      <c r="F302" s="224"/>
      <c r="G302" s="224">
        <f>SUMIF(AG303:AG306,"&lt;&gt;NOR",G303:G306)</f>
        <v>0</v>
      </c>
      <c r="H302" s="224"/>
      <c r="I302" s="224">
        <f>SUM(I303:I306)</f>
        <v>0</v>
      </c>
      <c r="J302" s="224"/>
      <c r="K302" s="224">
        <f>SUM(K303:K306)</f>
        <v>0</v>
      </c>
      <c r="L302" s="224"/>
      <c r="M302" s="224">
        <f>SUM(M303:M306)</f>
        <v>0</v>
      </c>
      <c r="N302" s="224"/>
      <c r="O302" s="224">
        <f>SUM(O303:O306)</f>
        <v>0.02</v>
      </c>
      <c r="P302" s="224"/>
      <c r="Q302" s="224">
        <f>SUM(Q303:Q306)</f>
        <v>6.02</v>
      </c>
      <c r="R302" s="224"/>
      <c r="S302" s="224"/>
      <c r="T302" s="225"/>
      <c r="U302" s="219"/>
      <c r="V302" s="219">
        <f>SUM(V303:V306)</f>
        <v>0</v>
      </c>
      <c r="W302" s="219"/>
      <c r="AG302" t="s">
        <v>160</v>
      </c>
    </row>
    <row r="303" spans="1:60" outlineLevel="1">
      <c r="A303" s="226">
        <v>139</v>
      </c>
      <c r="B303" s="227" t="s">
        <v>464</v>
      </c>
      <c r="C303" s="238" t="s">
        <v>465</v>
      </c>
      <c r="D303" s="228" t="s">
        <v>185</v>
      </c>
      <c r="E303" s="229">
        <v>401.22500000000002</v>
      </c>
      <c r="F303" s="230"/>
      <c r="G303" s="231">
        <f>ROUND(E303*F303,2)</f>
        <v>0</v>
      </c>
      <c r="H303" s="230"/>
      <c r="I303" s="231">
        <f>ROUND(E303*H303,2)</f>
        <v>0</v>
      </c>
      <c r="J303" s="230"/>
      <c r="K303" s="231">
        <f>ROUND(E303*J303,2)</f>
        <v>0</v>
      </c>
      <c r="L303" s="231">
        <v>21</v>
      </c>
      <c r="M303" s="231">
        <f>G303*(1+L303/100)</f>
        <v>0</v>
      </c>
      <c r="N303" s="231">
        <v>0</v>
      </c>
      <c r="O303" s="231">
        <f>ROUND(E303*N303,2)</f>
        <v>0</v>
      </c>
      <c r="P303" s="231">
        <v>1.5000000000000001E-2</v>
      </c>
      <c r="Q303" s="231">
        <f>ROUND(E303*P303,2)</f>
        <v>6.02</v>
      </c>
      <c r="R303" s="231"/>
      <c r="S303" s="231" t="s">
        <v>189</v>
      </c>
      <c r="T303" s="232" t="s">
        <v>190</v>
      </c>
      <c r="U303" s="218">
        <v>0</v>
      </c>
      <c r="V303" s="218">
        <f>ROUND(E303*U303,2)</f>
        <v>0</v>
      </c>
      <c r="W303" s="218"/>
      <c r="X303" s="209"/>
      <c r="Y303" s="209"/>
      <c r="Z303" s="209"/>
      <c r="AA303" s="209"/>
      <c r="AB303" s="209"/>
      <c r="AC303" s="209"/>
      <c r="AD303" s="209"/>
      <c r="AE303" s="209"/>
      <c r="AF303" s="209"/>
      <c r="AG303" s="209" t="s">
        <v>169</v>
      </c>
      <c r="AH303" s="209"/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</row>
    <row r="304" spans="1:60" outlineLevel="1">
      <c r="A304" s="216"/>
      <c r="B304" s="217"/>
      <c r="C304" s="239"/>
      <c r="D304" s="234"/>
      <c r="E304" s="234"/>
      <c r="F304" s="234"/>
      <c r="G304" s="234"/>
      <c r="H304" s="218"/>
      <c r="I304" s="218"/>
      <c r="J304" s="218"/>
      <c r="K304" s="218"/>
      <c r="L304" s="218"/>
      <c r="M304" s="218"/>
      <c r="N304" s="218"/>
      <c r="O304" s="218"/>
      <c r="P304" s="218"/>
      <c r="Q304" s="218"/>
      <c r="R304" s="218"/>
      <c r="S304" s="218"/>
      <c r="T304" s="218"/>
      <c r="U304" s="218"/>
      <c r="V304" s="218"/>
      <c r="W304" s="218"/>
      <c r="X304" s="209"/>
      <c r="Y304" s="209"/>
      <c r="Z304" s="209"/>
      <c r="AA304" s="209"/>
      <c r="AB304" s="209"/>
      <c r="AC304" s="209"/>
      <c r="AD304" s="209"/>
      <c r="AE304" s="209"/>
      <c r="AF304" s="209"/>
      <c r="AG304" s="209" t="s">
        <v>166</v>
      </c>
      <c r="AH304" s="209"/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09"/>
      <c r="BB304" s="209"/>
      <c r="BC304" s="209"/>
      <c r="BD304" s="209"/>
      <c r="BE304" s="209"/>
      <c r="BF304" s="209"/>
      <c r="BG304" s="209"/>
      <c r="BH304" s="209"/>
    </row>
    <row r="305" spans="1:60" outlineLevel="1">
      <c r="A305" s="226">
        <v>140</v>
      </c>
      <c r="B305" s="227" t="s">
        <v>466</v>
      </c>
      <c r="C305" s="238" t="s">
        <v>467</v>
      </c>
      <c r="D305" s="228" t="s">
        <v>185</v>
      </c>
      <c r="E305" s="229">
        <v>381.10500000000002</v>
      </c>
      <c r="F305" s="230"/>
      <c r="G305" s="231">
        <f>ROUND(E305*F305,2)</f>
        <v>0</v>
      </c>
      <c r="H305" s="230"/>
      <c r="I305" s="231">
        <f>ROUND(E305*H305,2)</f>
        <v>0</v>
      </c>
      <c r="J305" s="230"/>
      <c r="K305" s="231">
        <f>ROUND(E305*J305,2)</f>
        <v>0</v>
      </c>
      <c r="L305" s="231">
        <v>21</v>
      </c>
      <c r="M305" s="231">
        <f>G305*(1+L305/100)</f>
        <v>0</v>
      </c>
      <c r="N305" s="231">
        <v>4.0000000000000003E-5</v>
      </c>
      <c r="O305" s="231">
        <f>ROUND(E305*N305,2)</f>
        <v>0.02</v>
      </c>
      <c r="P305" s="231">
        <v>0</v>
      </c>
      <c r="Q305" s="231">
        <f>ROUND(E305*P305,2)</f>
        <v>0</v>
      </c>
      <c r="R305" s="231"/>
      <c r="S305" s="231" t="s">
        <v>164</v>
      </c>
      <c r="T305" s="232" t="s">
        <v>164</v>
      </c>
      <c r="U305" s="218">
        <v>0</v>
      </c>
      <c r="V305" s="218">
        <f>ROUND(E305*U305,2)</f>
        <v>0</v>
      </c>
      <c r="W305" s="218"/>
      <c r="X305" s="209"/>
      <c r="Y305" s="209"/>
      <c r="Z305" s="209"/>
      <c r="AA305" s="209"/>
      <c r="AB305" s="209"/>
      <c r="AC305" s="209"/>
      <c r="AD305" s="209"/>
      <c r="AE305" s="209"/>
      <c r="AF305" s="209"/>
      <c r="AG305" s="209" t="s">
        <v>169</v>
      </c>
      <c r="AH305" s="209"/>
      <c r="AI305" s="209"/>
      <c r="AJ305" s="209"/>
      <c r="AK305" s="209"/>
      <c r="AL305" s="209"/>
      <c r="AM305" s="209"/>
      <c r="AN305" s="209"/>
      <c r="AO305" s="209"/>
      <c r="AP305" s="209"/>
      <c r="AQ305" s="209"/>
      <c r="AR305" s="209"/>
      <c r="AS305" s="209"/>
      <c r="AT305" s="209"/>
      <c r="AU305" s="209"/>
      <c r="AV305" s="209"/>
      <c r="AW305" s="209"/>
      <c r="AX305" s="209"/>
      <c r="AY305" s="209"/>
      <c r="AZ305" s="209"/>
      <c r="BA305" s="209"/>
      <c r="BB305" s="209"/>
      <c r="BC305" s="209"/>
      <c r="BD305" s="209"/>
      <c r="BE305" s="209"/>
      <c r="BF305" s="209"/>
      <c r="BG305" s="209"/>
      <c r="BH305" s="209"/>
    </row>
    <row r="306" spans="1:60" outlineLevel="1">
      <c r="A306" s="216"/>
      <c r="B306" s="217"/>
      <c r="C306" s="239"/>
      <c r="D306" s="234"/>
      <c r="E306" s="234"/>
      <c r="F306" s="234"/>
      <c r="G306" s="234"/>
      <c r="H306" s="218"/>
      <c r="I306" s="218"/>
      <c r="J306" s="218"/>
      <c r="K306" s="218"/>
      <c r="L306" s="218"/>
      <c r="M306" s="218"/>
      <c r="N306" s="218"/>
      <c r="O306" s="218"/>
      <c r="P306" s="218"/>
      <c r="Q306" s="218"/>
      <c r="R306" s="218"/>
      <c r="S306" s="218"/>
      <c r="T306" s="218"/>
      <c r="U306" s="218"/>
      <c r="V306" s="218"/>
      <c r="W306" s="218"/>
      <c r="X306" s="209"/>
      <c r="Y306" s="209"/>
      <c r="Z306" s="209"/>
      <c r="AA306" s="209"/>
      <c r="AB306" s="209"/>
      <c r="AC306" s="209"/>
      <c r="AD306" s="209"/>
      <c r="AE306" s="209"/>
      <c r="AF306" s="209"/>
      <c r="AG306" s="209" t="s">
        <v>166</v>
      </c>
      <c r="AH306" s="209"/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09"/>
      <c r="BB306" s="209"/>
      <c r="BC306" s="209"/>
      <c r="BD306" s="209"/>
      <c r="BE306" s="209"/>
      <c r="BF306" s="209"/>
      <c r="BG306" s="209"/>
      <c r="BH306" s="209"/>
    </row>
    <row r="307" spans="1:60">
      <c r="A307" s="220" t="s">
        <v>159</v>
      </c>
      <c r="B307" s="221" t="s">
        <v>95</v>
      </c>
      <c r="C307" s="237" t="s">
        <v>96</v>
      </c>
      <c r="D307" s="222"/>
      <c r="E307" s="223"/>
      <c r="F307" s="224"/>
      <c r="G307" s="224">
        <f>SUMIF(AG308:AG335,"&lt;&gt;NOR",G308:G335)</f>
        <v>0</v>
      </c>
      <c r="H307" s="224"/>
      <c r="I307" s="224">
        <f>SUM(I308:I335)</f>
        <v>0</v>
      </c>
      <c r="J307" s="224"/>
      <c r="K307" s="224">
        <f>SUM(K308:K335)</f>
        <v>0</v>
      </c>
      <c r="L307" s="224"/>
      <c r="M307" s="224">
        <f>SUM(M308:M335)</f>
        <v>0</v>
      </c>
      <c r="N307" s="224"/>
      <c r="O307" s="224">
        <f>SUM(O308:O335)</f>
        <v>0.09</v>
      </c>
      <c r="P307" s="224"/>
      <c r="Q307" s="224">
        <f>SUM(Q308:Q335)</f>
        <v>104.35000000000001</v>
      </c>
      <c r="R307" s="224"/>
      <c r="S307" s="224"/>
      <c r="T307" s="225"/>
      <c r="U307" s="219"/>
      <c r="V307" s="219">
        <f>SUM(V308:V335)</f>
        <v>0</v>
      </c>
      <c r="W307" s="219"/>
      <c r="AG307" t="s">
        <v>160</v>
      </c>
    </row>
    <row r="308" spans="1:60" outlineLevel="1">
      <c r="A308" s="226">
        <v>141</v>
      </c>
      <c r="B308" s="227" t="s">
        <v>468</v>
      </c>
      <c r="C308" s="238" t="s">
        <v>469</v>
      </c>
      <c r="D308" s="228" t="s">
        <v>185</v>
      </c>
      <c r="E308" s="229">
        <v>45</v>
      </c>
      <c r="F308" s="230"/>
      <c r="G308" s="231">
        <f>ROUND(E308*F308,2)</f>
        <v>0</v>
      </c>
      <c r="H308" s="230"/>
      <c r="I308" s="231">
        <f>ROUND(E308*H308,2)</f>
        <v>0</v>
      </c>
      <c r="J308" s="230"/>
      <c r="K308" s="231">
        <f>ROUND(E308*J308,2)</f>
        <v>0</v>
      </c>
      <c r="L308" s="231">
        <v>21</v>
      </c>
      <c r="M308" s="231">
        <f>G308*(1+L308/100)</f>
        <v>0</v>
      </c>
      <c r="N308" s="231">
        <v>0</v>
      </c>
      <c r="O308" s="231">
        <f>ROUND(E308*N308,2)</f>
        <v>0</v>
      </c>
      <c r="P308" s="231">
        <v>2.4650000000000002E-2</v>
      </c>
      <c r="Q308" s="231">
        <f>ROUND(E308*P308,2)</f>
        <v>1.1100000000000001</v>
      </c>
      <c r="R308" s="231"/>
      <c r="S308" s="231" t="s">
        <v>164</v>
      </c>
      <c r="T308" s="232" t="s">
        <v>164</v>
      </c>
      <c r="U308" s="218">
        <v>0</v>
      </c>
      <c r="V308" s="218">
        <f>ROUND(E308*U308,2)</f>
        <v>0</v>
      </c>
      <c r="W308" s="218"/>
      <c r="X308" s="209"/>
      <c r="Y308" s="209"/>
      <c r="Z308" s="209"/>
      <c r="AA308" s="209"/>
      <c r="AB308" s="209"/>
      <c r="AC308" s="209"/>
      <c r="AD308" s="209"/>
      <c r="AE308" s="209"/>
      <c r="AF308" s="209"/>
      <c r="AG308" s="209" t="s">
        <v>194</v>
      </c>
      <c r="AH308" s="209"/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</row>
    <row r="309" spans="1:60" outlineLevel="1">
      <c r="A309" s="216"/>
      <c r="B309" s="217"/>
      <c r="C309" s="239"/>
      <c r="D309" s="234"/>
      <c r="E309" s="234"/>
      <c r="F309" s="234"/>
      <c r="G309" s="234"/>
      <c r="H309" s="218"/>
      <c r="I309" s="218"/>
      <c r="J309" s="218"/>
      <c r="K309" s="218"/>
      <c r="L309" s="218"/>
      <c r="M309" s="218"/>
      <c r="N309" s="218"/>
      <c r="O309" s="218"/>
      <c r="P309" s="218"/>
      <c r="Q309" s="218"/>
      <c r="R309" s="218"/>
      <c r="S309" s="218"/>
      <c r="T309" s="218"/>
      <c r="U309" s="218"/>
      <c r="V309" s="218"/>
      <c r="W309" s="218"/>
      <c r="X309" s="209"/>
      <c r="Y309" s="209"/>
      <c r="Z309" s="209"/>
      <c r="AA309" s="209"/>
      <c r="AB309" s="209"/>
      <c r="AC309" s="209"/>
      <c r="AD309" s="209"/>
      <c r="AE309" s="209"/>
      <c r="AF309" s="209"/>
      <c r="AG309" s="209" t="s">
        <v>166</v>
      </c>
      <c r="AH309" s="209"/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</row>
    <row r="310" spans="1:60" outlineLevel="1">
      <c r="A310" s="226">
        <v>142</v>
      </c>
      <c r="B310" s="227" t="s">
        <v>470</v>
      </c>
      <c r="C310" s="238" t="s">
        <v>471</v>
      </c>
      <c r="D310" s="228" t="s">
        <v>188</v>
      </c>
      <c r="E310" s="229">
        <v>3</v>
      </c>
      <c r="F310" s="230"/>
      <c r="G310" s="231">
        <f>ROUND(E310*F310,2)</f>
        <v>0</v>
      </c>
      <c r="H310" s="230"/>
      <c r="I310" s="231">
        <f>ROUND(E310*H310,2)</f>
        <v>0</v>
      </c>
      <c r="J310" s="230"/>
      <c r="K310" s="231">
        <f>ROUND(E310*J310,2)</f>
        <v>0</v>
      </c>
      <c r="L310" s="231">
        <v>21</v>
      </c>
      <c r="M310" s="231">
        <f>G310*(1+L310/100)</f>
        <v>0</v>
      </c>
      <c r="N310" s="231">
        <v>0</v>
      </c>
      <c r="O310" s="231">
        <f>ROUND(E310*N310,2)</f>
        <v>0</v>
      </c>
      <c r="P310" s="231">
        <v>1.8000000000000002E-3</v>
      </c>
      <c r="Q310" s="231">
        <f>ROUND(E310*P310,2)</f>
        <v>0.01</v>
      </c>
      <c r="R310" s="231"/>
      <c r="S310" s="231" t="s">
        <v>164</v>
      </c>
      <c r="T310" s="232" t="s">
        <v>164</v>
      </c>
      <c r="U310" s="218">
        <v>0</v>
      </c>
      <c r="V310" s="218">
        <f>ROUND(E310*U310,2)</f>
        <v>0</v>
      </c>
      <c r="W310" s="218"/>
      <c r="X310" s="209"/>
      <c r="Y310" s="209"/>
      <c r="Z310" s="209"/>
      <c r="AA310" s="209"/>
      <c r="AB310" s="209"/>
      <c r="AC310" s="209"/>
      <c r="AD310" s="209"/>
      <c r="AE310" s="209"/>
      <c r="AF310" s="209"/>
      <c r="AG310" s="209" t="s">
        <v>194</v>
      </c>
      <c r="AH310" s="209"/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</row>
    <row r="311" spans="1:60" outlineLevel="1">
      <c r="A311" s="216"/>
      <c r="B311" s="217"/>
      <c r="C311" s="239"/>
      <c r="D311" s="234"/>
      <c r="E311" s="234"/>
      <c r="F311" s="234"/>
      <c r="G311" s="234"/>
      <c r="H311" s="218"/>
      <c r="I311" s="218"/>
      <c r="J311" s="218"/>
      <c r="K311" s="218"/>
      <c r="L311" s="218"/>
      <c r="M311" s="218"/>
      <c r="N311" s="218"/>
      <c r="O311" s="218"/>
      <c r="P311" s="218"/>
      <c r="Q311" s="218"/>
      <c r="R311" s="218"/>
      <c r="S311" s="218"/>
      <c r="T311" s="218"/>
      <c r="U311" s="218"/>
      <c r="V311" s="218"/>
      <c r="W311" s="218"/>
      <c r="X311" s="209"/>
      <c r="Y311" s="209"/>
      <c r="Z311" s="209"/>
      <c r="AA311" s="209"/>
      <c r="AB311" s="209"/>
      <c r="AC311" s="209"/>
      <c r="AD311" s="209"/>
      <c r="AE311" s="209"/>
      <c r="AF311" s="209"/>
      <c r="AG311" s="209" t="s">
        <v>166</v>
      </c>
      <c r="AH311" s="209"/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09"/>
      <c r="BB311" s="209"/>
      <c r="BC311" s="209"/>
      <c r="BD311" s="209"/>
      <c r="BE311" s="209"/>
      <c r="BF311" s="209"/>
      <c r="BG311" s="209"/>
      <c r="BH311" s="209"/>
    </row>
    <row r="312" spans="1:60" outlineLevel="1">
      <c r="A312" s="226">
        <v>143</v>
      </c>
      <c r="B312" s="227" t="s">
        <v>472</v>
      </c>
      <c r="C312" s="238" t="s">
        <v>473</v>
      </c>
      <c r="D312" s="228" t="s">
        <v>185</v>
      </c>
      <c r="E312" s="229">
        <v>21.42</v>
      </c>
      <c r="F312" s="230"/>
      <c r="G312" s="231">
        <f>ROUND(E312*F312,2)</f>
        <v>0</v>
      </c>
      <c r="H312" s="230"/>
      <c r="I312" s="231">
        <f>ROUND(E312*H312,2)</f>
        <v>0</v>
      </c>
      <c r="J312" s="230"/>
      <c r="K312" s="231">
        <f>ROUND(E312*J312,2)</f>
        <v>0</v>
      </c>
      <c r="L312" s="231">
        <v>21</v>
      </c>
      <c r="M312" s="231">
        <f>G312*(1+L312/100)</f>
        <v>0</v>
      </c>
      <c r="N312" s="231">
        <v>0</v>
      </c>
      <c r="O312" s="231">
        <f>ROUND(E312*N312,2)</f>
        <v>0</v>
      </c>
      <c r="P312" s="231">
        <v>3.3000000000000002E-2</v>
      </c>
      <c r="Q312" s="231">
        <f>ROUND(E312*P312,2)</f>
        <v>0.71</v>
      </c>
      <c r="R312" s="231"/>
      <c r="S312" s="231" t="s">
        <v>189</v>
      </c>
      <c r="T312" s="232" t="s">
        <v>190</v>
      </c>
      <c r="U312" s="218">
        <v>0</v>
      </c>
      <c r="V312" s="218">
        <f>ROUND(E312*U312,2)</f>
        <v>0</v>
      </c>
      <c r="W312" s="218"/>
      <c r="X312" s="209"/>
      <c r="Y312" s="209"/>
      <c r="Z312" s="209"/>
      <c r="AA312" s="209"/>
      <c r="AB312" s="209"/>
      <c r="AC312" s="209"/>
      <c r="AD312" s="209"/>
      <c r="AE312" s="209"/>
      <c r="AF312" s="209"/>
      <c r="AG312" s="209" t="s">
        <v>165</v>
      </c>
      <c r="AH312" s="209"/>
      <c r="AI312" s="209"/>
      <c r="AJ312" s="209"/>
      <c r="AK312" s="209"/>
      <c r="AL312" s="209"/>
      <c r="AM312" s="209"/>
      <c r="AN312" s="209"/>
      <c r="AO312" s="209"/>
      <c r="AP312" s="209"/>
      <c r="AQ312" s="209"/>
      <c r="AR312" s="209"/>
      <c r="AS312" s="209"/>
      <c r="AT312" s="209"/>
      <c r="AU312" s="209"/>
      <c r="AV312" s="209"/>
      <c r="AW312" s="209"/>
      <c r="AX312" s="209"/>
      <c r="AY312" s="209"/>
      <c r="AZ312" s="209"/>
      <c r="BA312" s="209"/>
      <c r="BB312" s="209"/>
      <c r="BC312" s="209"/>
      <c r="BD312" s="209"/>
      <c r="BE312" s="209"/>
      <c r="BF312" s="209"/>
      <c r="BG312" s="209"/>
      <c r="BH312" s="209"/>
    </row>
    <row r="313" spans="1:60" outlineLevel="1">
      <c r="A313" s="216"/>
      <c r="B313" s="217"/>
      <c r="C313" s="239"/>
      <c r="D313" s="234"/>
      <c r="E313" s="234"/>
      <c r="F313" s="234"/>
      <c r="G313" s="234"/>
      <c r="H313" s="218"/>
      <c r="I313" s="218"/>
      <c r="J313" s="218"/>
      <c r="K313" s="218"/>
      <c r="L313" s="218"/>
      <c r="M313" s="218"/>
      <c r="N313" s="218"/>
      <c r="O313" s="218"/>
      <c r="P313" s="218"/>
      <c r="Q313" s="218"/>
      <c r="R313" s="218"/>
      <c r="S313" s="218"/>
      <c r="T313" s="218"/>
      <c r="U313" s="218"/>
      <c r="V313" s="218"/>
      <c r="W313" s="218"/>
      <c r="X313" s="209"/>
      <c r="Y313" s="209"/>
      <c r="Z313" s="209"/>
      <c r="AA313" s="209"/>
      <c r="AB313" s="209"/>
      <c r="AC313" s="209"/>
      <c r="AD313" s="209"/>
      <c r="AE313" s="209"/>
      <c r="AF313" s="209"/>
      <c r="AG313" s="209" t="s">
        <v>166</v>
      </c>
      <c r="AH313" s="209"/>
      <c r="AI313" s="209"/>
      <c r="AJ313" s="209"/>
      <c r="AK313" s="209"/>
      <c r="AL313" s="209"/>
      <c r="AM313" s="209"/>
      <c r="AN313" s="209"/>
      <c r="AO313" s="209"/>
      <c r="AP313" s="209"/>
      <c r="AQ313" s="209"/>
      <c r="AR313" s="209"/>
      <c r="AS313" s="209"/>
      <c r="AT313" s="209"/>
      <c r="AU313" s="209"/>
      <c r="AV313" s="209"/>
      <c r="AW313" s="209"/>
      <c r="AX313" s="209"/>
      <c r="AY313" s="209"/>
      <c r="AZ313" s="209"/>
      <c r="BA313" s="209"/>
      <c r="BB313" s="209"/>
      <c r="BC313" s="209"/>
      <c r="BD313" s="209"/>
      <c r="BE313" s="209"/>
      <c r="BF313" s="209"/>
      <c r="BG313" s="209"/>
      <c r="BH313" s="209"/>
    </row>
    <row r="314" spans="1:60" outlineLevel="1">
      <c r="A314" s="226">
        <v>144</v>
      </c>
      <c r="B314" s="227" t="s">
        <v>474</v>
      </c>
      <c r="C314" s="238" t="s">
        <v>475</v>
      </c>
      <c r="D314" s="228" t="s">
        <v>185</v>
      </c>
      <c r="E314" s="229">
        <v>51.833400000000005</v>
      </c>
      <c r="F314" s="230"/>
      <c r="G314" s="231">
        <f>ROUND(E314*F314,2)</f>
        <v>0</v>
      </c>
      <c r="H314" s="230"/>
      <c r="I314" s="231">
        <f>ROUND(E314*H314,2)</f>
        <v>0</v>
      </c>
      <c r="J314" s="230"/>
      <c r="K314" s="231">
        <f>ROUND(E314*J314,2)</f>
        <v>0</v>
      </c>
      <c r="L314" s="231">
        <v>21</v>
      </c>
      <c r="M314" s="231">
        <f>G314*(1+L314/100)</f>
        <v>0</v>
      </c>
      <c r="N314" s="231">
        <v>0</v>
      </c>
      <c r="O314" s="231">
        <f>ROUND(E314*N314,2)</f>
        <v>0</v>
      </c>
      <c r="P314" s="231">
        <v>1E-3</v>
      </c>
      <c r="Q314" s="231">
        <f>ROUND(E314*P314,2)</f>
        <v>0.05</v>
      </c>
      <c r="R314" s="231"/>
      <c r="S314" s="231" t="s">
        <v>164</v>
      </c>
      <c r="T314" s="232" t="s">
        <v>164</v>
      </c>
      <c r="U314" s="218">
        <v>0</v>
      </c>
      <c r="V314" s="218">
        <f>ROUND(E314*U314,2)</f>
        <v>0</v>
      </c>
      <c r="W314" s="218"/>
      <c r="X314" s="209"/>
      <c r="Y314" s="209"/>
      <c r="Z314" s="209"/>
      <c r="AA314" s="209"/>
      <c r="AB314" s="209"/>
      <c r="AC314" s="209"/>
      <c r="AD314" s="209"/>
      <c r="AE314" s="209"/>
      <c r="AF314" s="209"/>
      <c r="AG314" s="209" t="s">
        <v>194</v>
      </c>
      <c r="AH314" s="209"/>
      <c r="AI314" s="209"/>
      <c r="AJ314" s="209"/>
      <c r="AK314" s="209"/>
      <c r="AL314" s="209"/>
      <c r="AM314" s="209"/>
      <c r="AN314" s="209"/>
      <c r="AO314" s="209"/>
      <c r="AP314" s="209"/>
      <c r="AQ314" s="209"/>
      <c r="AR314" s="209"/>
      <c r="AS314" s="209"/>
      <c r="AT314" s="209"/>
      <c r="AU314" s="209"/>
      <c r="AV314" s="209"/>
      <c r="AW314" s="209"/>
      <c r="AX314" s="209"/>
      <c r="AY314" s="209"/>
      <c r="AZ314" s="209"/>
      <c r="BA314" s="209"/>
      <c r="BB314" s="209"/>
      <c r="BC314" s="209"/>
      <c r="BD314" s="209"/>
      <c r="BE314" s="209"/>
      <c r="BF314" s="209"/>
      <c r="BG314" s="209"/>
      <c r="BH314" s="209"/>
    </row>
    <row r="315" spans="1:60" outlineLevel="1">
      <c r="A315" s="216"/>
      <c r="B315" s="217"/>
      <c r="C315" s="239"/>
      <c r="D315" s="234"/>
      <c r="E315" s="234"/>
      <c r="F315" s="234"/>
      <c r="G315" s="234"/>
      <c r="H315" s="218"/>
      <c r="I315" s="218"/>
      <c r="J315" s="218"/>
      <c r="K315" s="218"/>
      <c r="L315" s="218"/>
      <c r="M315" s="218"/>
      <c r="N315" s="218"/>
      <c r="O315" s="218"/>
      <c r="P315" s="218"/>
      <c r="Q315" s="218"/>
      <c r="R315" s="218"/>
      <c r="S315" s="218"/>
      <c r="T315" s="218"/>
      <c r="U315" s="218"/>
      <c r="V315" s="218"/>
      <c r="W315" s="218"/>
      <c r="X315" s="209"/>
      <c r="Y315" s="209"/>
      <c r="Z315" s="209"/>
      <c r="AA315" s="209"/>
      <c r="AB315" s="209"/>
      <c r="AC315" s="209"/>
      <c r="AD315" s="209"/>
      <c r="AE315" s="209"/>
      <c r="AF315" s="209"/>
      <c r="AG315" s="209" t="s">
        <v>166</v>
      </c>
      <c r="AH315" s="209"/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</row>
    <row r="316" spans="1:60" outlineLevel="1">
      <c r="A316" s="226">
        <v>145</v>
      </c>
      <c r="B316" s="227" t="s">
        <v>476</v>
      </c>
      <c r="C316" s="238" t="s">
        <v>477</v>
      </c>
      <c r="D316" s="228" t="s">
        <v>185</v>
      </c>
      <c r="E316" s="229">
        <v>21.42</v>
      </c>
      <c r="F316" s="230"/>
      <c r="G316" s="231">
        <f>ROUND(E316*F316,2)</f>
        <v>0</v>
      </c>
      <c r="H316" s="230"/>
      <c r="I316" s="231">
        <f>ROUND(E316*H316,2)</f>
        <v>0</v>
      </c>
      <c r="J316" s="230"/>
      <c r="K316" s="231">
        <f>ROUND(E316*J316,2)</f>
        <v>0</v>
      </c>
      <c r="L316" s="231">
        <v>21</v>
      </c>
      <c r="M316" s="231">
        <f>G316*(1+L316/100)</f>
        <v>0</v>
      </c>
      <c r="N316" s="231">
        <v>0</v>
      </c>
      <c r="O316" s="231">
        <f>ROUND(E316*N316,2)</f>
        <v>0</v>
      </c>
      <c r="P316" s="231">
        <v>4.4000000000000004E-2</v>
      </c>
      <c r="Q316" s="231">
        <f>ROUND(E316*P316,2)</f>
        <v>0.94</v>
      </c>
      <c r="R316" s="231"/>
      <c r="S316" s="231" t="s">
        <v>189</v>
      </c>
      <c r="T316" s="232" t="s">
        <v>190</v>
      </c>
      <c r="U316" s="218">
        <v>0</v>
      </c>
      <c r="V316" s="218">
        <f>ROUND(E316*U316,2)</f>
        <v>0</v>
      </c>
      <c r="W316" s="218"/>
      <c r="X316" s="209"/>
      <c r="Y316" s="209"/>
      <c r="Z316" s="209"/>
      <c r="AA316" s="209"/>
      <c r="AB316" s="209"/>
      <c r="AC316" s="209"/>
      <c r="AD316" s="209"/>
      <c r="AE316" s="209"/>
      <c r="AF316" s="209"/>
      <c r="AG316" s="209" t="s">
        <v>194</v>
      </c>
      <c r="AH316" s="209"/>
      <c r="AI316" s="209"/>
      <c r="AJ316" s="209"/>
      <c r="AK316" s="209"/>
      <c r="AL316" s="209"/>
      <c r="AM316" s="209"/>
      <c r="AN316" s="209"/>
      <c r="AO316" s="209"/>
      <c r="AP316" s="209"/>
      <c r="AQ316" s="209"/>
      <c r="AR316" s="209"/>
      <c r="AS316" s="209"/>
      <c r="AT316" s="209"/>
      <c r="AU316" s="209"/>
      <c r="AV316" s="209"/>
      <c r="AW316" s="209"/>
      <c r="AX316" s="209"/>
      <c r="AY316" s="209"/>
      <c r="AZ316" s="209"/>
      <c r="BA316" s="209"/>
      <c r="BB316" s="209"/>
      <c r="BC316" s="209"/>
      <c r="BD316" s="209"/>
      <c r="BE316" s="209"/>
      <c r="BF316" s="209"/>
      <c r="BG316" s="209"/>
      <c r="BH316" s="209"/>
    </row>
    <row r="317" spans="1:60" outlineLevel="1">
      <c r="A317" s="216"/>
      <c r="B317" s="217"/>
      <c r="C317" s="239"/>
      <c r="D317" s="234"/>
      <c r="E317" s="234"/>
      <c r="F317" s="234"/>
      <c r="G317" s="234"/>
      <c r="H317" s="218"/>
      <c r="I317" s="218"/>
      <c r="J317" s="218"/>
      <c r="K317" s="218"/>
      <c r="L317" s="218"/>
      <c r="M317" s="218"/>
      <c r="N317" s="218"/>
      <c r="O317" s="218"/>
      <c r="P317" s="218"/>
      <c r="Q317" s="218"/>
      <c r="R317" s="218"/>
      <c r="S317" s="218"/>
      <c r="T317" s="218"/>
      <c r="U317" s="218"/>
      <c r="V317" s="218"/>
      <c r="W317" s="218"/>
      <c r="X317" s="209"/>
      <c r="Y317" s="209"/>
      <c r="Z317" s="209"/>
      <c r="AA317" s="209"/>
      <c r="AB317" s="209"/>
      <c r="AC317" s="209"/>
      <c r="AD317" s="209"/>
      <c r="AE317" s="209"/>
      <c r="AF317" s="209"/>
      <c r="AG317" s="209" t="s">
        <v>166</v>
      </c>
      <c r="AH317" s="209"/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</row>
    <row r="318" spans="1:60" outlineLevel="1">
      <c r="A318" s="226">
        <v>146</v>
      </c>
      <c r="B318" s="227" t="s">
        <v>478</v>
      </c>
      <c r="C318" s="238" t="s">
        <v>479</v>
      </c>
      <c r="D318" s="228" t="s">
        <v>185</v>
      </c>
      <c r="E318" s="229">
        <v>106.14120000000001</v>
      </c>
      <c r="F318" s="230"/>
      <c r="G318" s="231">
        <f>ROUND(E318*F318,2)</f>
        <v>0</v>
      </c>
      <c r="H318" s="230"/>
      <c r="I318" s="231">
        <f>ROUND(E318*H318,2)</f>
        <v>0</v>
      </c>
      <c r="J318" s="230"/>
      <c r="K318" s="231">
        <f>ROUND(E318*J318,2)</f>
        <v>0</v>
      </c>
      <c r="L318" s="231">
        <v>21</v>
      </c>
      <c r="M318" s="231">
        <f>G318*(1+L318/100)</f>
        <v>0</v>
      </c>
      <c r="N318" s="231">
        <v>6.7000000000000002E-4</v>
      </c>
      <c r="O318" s="231">
        <f>ROUND(E318*N318,2)</f>
        <v>7.0000000000000007E-2</v>
      </c>
      <c r="P318" s="231">
        <v>0.26100000000000001</v>
      </c>
      <c r="Q318" s="231">
        <f>ROUND(E318*P318,2)</f>
        <v>27.7</v>
      </c>
      <c r="R318" s="231"/>
      <c r="S318" s="231" t="s">
        <v>480</v>
      </c>
      <c r="T318" s="232" t="s">
        <v>480</v>
      </c>
      <c r="U318" s="218">
        <v>0</v>
      </c>
      <c r="V318" s="218">
        <f>ROUND(E318*U318,2)</f>
        <v>0</v>
      </c>
      <c r="W318" s="218"/>
      <c r="X318" s="209"/>
      <c r="Y318" s="209"/>
      <c r="Z318" s="209"/>
      <c r="AA318" s="209"/>
      <c r="AB318" s="209"/>
      <c r="AC318" s="209"/>
      <c r="AD318" s="209"/>
      <c r="AE318" s="209"/>
      <c r="AF318" s="209"/>
      <c r="AG318" s="209" t="s">
        <v>165</v>
      </c>
      <c r="AH318" s="209"/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</row>
    <row r="319" spans="1:60" outlineLevel="1">
      <c r="A319" s="216"/>
      <c r="B319" s="217"/>
      <c r="C319" s="239"/>
      <c r="D319" s="234"/>
      <c r="E319" s="234"/>
      <c r="F319" s="234"/>
      <c r="G319" s="234"/>
      <c r="H319" s="218"/>
      <c r="I319" s="218"/>
      <c r="J319" s="218"/>
      <c r="K319" s="218"/>
      <c r="L319" s="218"/>
      <c r="M319" s="218"/>
      <c r="N319" s="218"/>
      <c r="O319" s="218"/>
      <c r="P319" s="218"/>
      <c r="Q319" s="218"/>
      <c r="R319" s="218"/>
      <c r="S319" s="218"/>
      <c r="T319" s="218"/>
      <c r="U319" s="218"/>
      <c r="V319" s="218"/>
      <c r="W319" s="218"/>
      <c r="X319" s="209"/>
      <c r="Y319" s="209"/>
      <c r="Z319" s="209"/>
      <c r="AA319" s="209"/>
      <c r="AB319" s="209"/>
      <c r="AC319" s="209"/>
      <c r="AD319" s="209"/>
      <c r="AE319" s="209"/>
      <c r="AF319" s="209"/>
      <c r="AG319" s="209" t="s">
        <v>166</v>
      </c>
      <c r="AH319" s="209"/>
      <c r="AI319" s="209"/>
      <c r="AJ319" s="209"/>
      <c r="AK319" s="209"/>
      <c r="AL319" s="209"/>
      <c r="AM319" s="209"/>
      <c r="AN319" s="209"/>
      <c r="AO319" s="209"/>
      <c r="AP319" s="209"/>
      <c r="AQ319" s="209"/>
      <c r="AR319" s="209"/>
      <c r="AS319" s="209"/>
      <c r="AT319" s="209"/>
      <c r="AU319" s="209"/>
      <c r="AV319" s="209"/>
      <c r="AW319" s="209"/>
      <c r="AX319" s="209"/>
      <c r="AY319" s="209"/>
      <c r="AZ319" s="209"/>
      <c r="BA319" s="209"/>
      <c r="BB319" s="209"/>
      <c r="BC319" s="209"/>
      <c r="BD319" s="209"/>
      <c r="BE319" s="209"/>
      <c r="BF319" s="209"/>
      <c r="BG319" s="209"/>
      <c r="BH319" s="209"/>
    </row>
    <row r="320" spans="1:60" outlineLevel="1">
      <c r="A320" s="226">
        <v>147</v>
      </c>
      <c r="B320" s="227" t="s">
        <v>481</v>
      </c>
      <c r="C320" s="238" t="s">
        <v>482</v>
      </c>
      <c r="D320" s="228" t="s">
        <v>163</v>
      </c>
      <c r="E320" s="229">
        <v>7.03</v>
      </c>
      <c r="F320" s="230"/>
      <c r="G320" s="231">
        <f>ROUND(E320*F320,2)</f>
        <v>0</v>
      </c>
      <c r="H320" s="230"/>
      <c r="I320" s="231">
        <f>ROUND(E320*H320,2)</f>
        <v>0</v>
      </c>
      <c r="J320" s="230"/>
      <c r="K320" s="231">
        <f>ROUND(E320*J320,2)</f>
        <v>0</v>
      </c>
      <c r="L320" s="231">
        <v>21</v>
      </c>
      <c r="M320" s="231">
        <f>G320*(1+L320/100)</f>
        <v>0</v>
      </c>
      <c r="N320" s="231">
        <v>1.2800000000000001E-3</v>
      </c>
      <c r="O320" s="231">
        <f>ROUND(E320*N320,2)</f>
        <v>0.01</v>
      </c>
      <c r="P320" s="231">
        <v>1.8</v>
      </c>
      <c r="Q320" s="231">
        <f>ROUND(E320*P320,2)</f>
        <v>12.65</v>
      </c>
      <c r="R320" s="231"/>
      <c r="S320" s="231" t="s">
        <v>164</v>
      </c>
      <c r="T320" s="232" t="s">
        <v>164</v>
      </c>
      <c r="U320" s="218">
        <v>0</v>
      </c>
      <c r="V320" s="218">
        <f>ROUND(E320*U320,2)</f>
        <v>0</v>
      </c>
      <c r="W320" s="218"/>
      <c r="X320" s="209"/>
      <c r="Y320" s="209"/>
      <c r="Z320" s="209"/>
      <c r="AA320" s="209"/>
      <c r="AB320" s="209"/>
      <c r="AC320" s="209"/>
      <c r="AD320" s="209"/>
      <c r="AE320" s="209"/>
      <c r="AF320" s="209"/>
      <c r="AG320" s="209" t="s">
        <v>165</v>
      </c>
      <c r="AH320" s="209"/>
      <c r="AI320" s="209"/>
      <c r="AJ320" s="209"/>
      <c r="AK320" s="209"/>
      <c r="AL320" s="209"/>
      <c r="AM320" s="209"/>
      <c r="AN320" s="209"/>
      <c r="AO320" s="209"/>
      <c r="AP320" s="209"/>
      <c r="AQ320" s="209"/>
      <c r="AR320" s="209"/>
      <c r="AS320" s="209"/>
      <c r="AT320" s="209"/>
      <c r="AU320" s="209"/>
      <c r="AV320" s="209"/>
      <c r="AW320" s="209"/>
      <c r="AX320" s="209"/>
      <c r="AY320" s="209"/>
      <c r="AZ320" s="209"/>
      <c r="BA320" s="209"/>
      <c r="BB320" s="209"/>
      <c r="BC320" s="209"/>
      <c r="BD320" s="209"/>
      <c r="BE320" s="209"/>
      <c r="BF320" s="209"/>
      <c r="BG320" s="209"/>
      <c r="BH320" s="209"/>
    </row>
    <row r="321" spans="1:60" outlineLevel="1">
      <c r="A321" s="216"/>
      <c r="B321" s="217"/>
      <c r="C321" s="239"/>
      <c r="D321" s="234"/>
      <c r="E321" s="234"/>
      <c r="F321" s="234"/>
      <c r="G321" s="234"/>
      <c r="H321" s="218"/>
      <c r="I321" s="218"/>
      <c r="J321" s="218"/>
      <c r="K321" s="218"/>
      <c r="L321" s="218"/>
      <c r="M321" s="218"/>
      <c r="N321" s="218"/>
      <c r="O321" s="218"/>
      <c r="P321" s="218"/>
      <c r="Q321" s="218"/>
      <c r="R321" s="218"/>
      <c r="S321" s="218"/>
      <c r="T321" s="218"/>
      <c r="U321" s="218"/>
      <c r="V321" s="218"/>
      <c r="W321" s="218"/>
      <c r="X321" s="209"/>
      <c r="Y321" s="209"/>
      <c r="Z321" s="209"/>
      <c r="AA321" s="209"/>
      <c r="AB321" s="209"/>
      <c r="AC321" s="209"/>
      <c r="AD321" s="209"/>
      <c r="AE321" s="209"/>
      <c r="AF321" s="209"/>
      <c r="AG321" s="209" t="s">
        <v>166</v>
      </c>
      <c r="AH321" s="209"/>
      <c r="AI321" s="209"/>
      <c r="AJ321" s="209"/>
      <c r="AK321" s="209"/>
      <c r="AL321" s="209"/>
      <c r="AM321" s="209"/>
      <c r="AN321" s="209"/>
      <c r="AO321" s="209"/>
      <c r="AP321" s="209"/>
      <c r="AQ321" s="209"/>
      <c r="AR321" s="209"/>
      <c r="AS321" s="209"/>
      <c r="AT321" s="209"/>
      <c r="AU321" s="209"/>
      <c r="AV321" s="209"/>
      <c r="AW321" s="209"/>
      <c r="AX321" s="209"/>
      <c r="AY321" s="209"/>
      <c r="AZ321" s="209"/>
      <c r="BA321" s="209"/>
      <c r="BB321" s="209"/>
      <c r="BC321" s="209"/>
      <c r="BD321" s="209"/>
      <c r="BE321" s="209"/>
      <c r="BF321" s="209"/>
      <c r="BG321" s="209"/>
      <c r="BH321" s="209"/>
    </row>
    <row r="322" spans="1:60" outlineLevel="1">
      <c r="A322" s="226">
        <v>148</v>
      </c>
      <c r="B322" s="227" t="s">
        <v>483</v>
      </c>
      <c r="C322" s="238" t="s">
        <v>484</v>
      </c>
      <c r="D322" s="228" t="s">
        <v>163</v>
      </c>
      <c r="E322" s="229">
        <v>4.4695</v>
      </c>
      <c r="F322" s="230"/>
      <c r="G322" s="231">
        <f>ROUND(E322*F322,2)</f>
        <v>0</v>
      </c>
      <c r="H322" s="230"/>
      <c r="I322" s="231">
        <f>ROUND(E322*H322,2)</f>
        <v>0</v>
      </c>
      <c r="J322" s="230"/>
      <c r="K322" s="231">
        <f>ROUND(E322*J322,2)</f>
        <v>0</v>
      </c>
      <c r="L322" s="231">
        <v>21</v>
      </c>
      <c r="M322" s="231">
        <f>G322*(1+L322/100)</f>
        <v>0</v>
      </c>
      <c r="N322" s="231">
        <v>0</v>
      </c>
      <c r="O322" s="231">
        <f>ROUND(E322*N322,2)</f>
        <v>0</v>
      </c>
      <c r="P322" s="231">
        <v>2.2000000000000002</v>
      </c>
      <c r="Q322" s="231">
        <f>ROUND(E322*P322,2)</f>
        <v>9.83</v>
      </c>
      <c r="R322" s="231"/>
      <c r="S322" s="231" t="s">
        <v>164</v>
      </c>
      <c r="T322" s="232" t="s">
        <v>164</v>
      </c>
      <c r="U322" s="218">
        <v>0</v>
      </c>
      <c r="V322" s="218">
        <f>ROUND(E322*U322,2)</f>
        <v>0</v>
      </c>
      <c r="W322" s="218"/>
      <c r="X322" s="209"/>
      <c r="Y322" s="209"/>
      <c r="Z322" s="209"/>
      <c r="AA322" s="209"/>
      <c r="AB322" s="209"/>
      <c r="AC322" s="209"/>
      <c r="AD322" s="209"/>
      <c r="AE322" s="209"/>
      <c r="AF322" s="209"/>
      <c r="AG322" s="209" t="s">
        <v>169</v>
      </c>
      <c r="AH322" s="209"/>
      <c r="AI322" s="209"/>
      <c r="AJ322" s="209"/>
      <c r="AK322" s="209"/>
      <c r="AL322" s="209"/>
      <c r="AM322" s="209"/>
      <c r="AN322" s="209"/>
      <c r="AO322" s="209"/>
      <c r="AP322" s="209"/>
      <c r="AQ322" s="209"/>
      <c r="AR322" s="209"/>
      <c r="AS322" s="209"/>
      <c r="AT322" s="209"/>
      <c r="AU322" s="209"/>
      <c r="AV322" s="209"/>
      <c r="AW322" s="209"/>
      <c r="AX322" s="209"/>
      <c r="AY322" s="209"/>
      <c r="AZ322" s="209"/>
      <c r="BA322" s="209"/>
      <c r="BB322" s="209"/>
      <c r="BC322" s="209"/>
      <c r="BD322" s="209"/>
      <c r="BE322" s="209"/>
      <c r="BF322" s="209"/>
      <c r="BG322" s="209"/>
      <c r="BH322" s="209"/>
    </row>
    <row r="323" spans="1:60" outlineLevel="1">
      <c r="A323" s="216"/>
      <c r="B323" s="217"/>
      <c r="C323" s="239"/>
      <c r="D323" s="234"/>
      <c r="E323" s="234"/>
      <c r="F323" s="234"/>
      <c r="G323" s="234"/>
      <c r="H323" s="218"/>
      <c r="I323" s="218"/>
      <c r="J323" s="218"/>
      <c r="K323" s="218"/>
      <c r="L323" s="218"/>
      <c r="M323" s="218"/>
      <c r="N323" s="218"/>
      <c r="O323" s="218"/>
      <c r="P323" s="218"/>
      <c r="Q323" s="218"/>
      <c r="R323" s="218"/>
      <c r="S323" s="218"/>
      <c r="T323" s="218"/>
      <c r="U323" s="218"/>
      <c r="V323" s="218"/>
      <c r="W323" s="218"/>
      <c r="X323" s="209"/>
      <c r="Y323" s="209"/>
      <c r="Z323" s="209"/>
      <c r="AA323" s="209"/>
      <c r="AB323" s="209"/>
      <c r="AC323" s="209"/>
      <c r="AD323" s="209"/>
      <c r="AE323" s="209"/>
      <c r="AF323" s="209"/>
      <c r="AG323" s="209" t="s">
        <v>166</v>
      </c>
      <c r="AH323" s="209"/>
      <c r="AI323" s="209"/>
      <c r="AJ323" s="209"/>
      <c r="AK323" s="209"/>
      <c r="AL323" s="209"/>
      <c r="AM323" s="209"/>
      <c r="AN323" s="209"/>
      <c r="AO323" s="209"/>
      <c r="AP323" s="209"/>
      <c r="AQ323" s="209"/>
      <c r="AR323" s="209"/>
      <c r="AS323" s="209"/>
      <c r="AT323" s="209"/>
      <c r="AU323" s="209"/>
      <c r="AV323" s="209"/>
      <c r="AW323" s="209"/>
      <c r="AX323" s="209"/>
      <c r="AY323" s="209"/>
      <c r="AZ323" s="209"/>
      <c r="BA323" s="209"/>
      <c r="BB323" s="209"/>
      <c r="BC323" s="209"/>
      <c r="BD323" s="209"/>
      <c r="BE323" s="209"/>
      <c r="BF323" s="209"/>
      <c r="BG323" s="209"/>
      <c r="BH323" s="209"/>
    </row>
    <row r="324" spans="1:60" outlineLevel="1">
      <c r="A324" s="226">
        <v>149</v>
      </c>
      <c r="B324" s="227" t="s">
        <v>485</v>
      </c>
      <c r="C324" s="238" t="s">
        <v>486</v>
      </c>
      <c r="D324" s="228" t="s">
        <v>163</v>
      </c>
      <c r="E324" s="229">
        <v>22.450700000000001</v>
      </c>
      <c r="F324" s="230"/>
      <c r="G324" s="231">
        <f>ROUND(E324*F324,2)</f>
        <v>0</v>
      </c>
      <c r="H324" s="230"/>
      <c r="I324" s="231">
        <f>ROUND(E324*H324,2)</f>
        <v>0</v>
      </c>
      <c r="J324" s="230"/>
      <c r="K324" s="231">
        <f>ROUND(E324*J324,2)</f>
        <v>0</v>
      </c>
      <c r="L324" s="231">
        <v>21</v>
      </c>
      <c r="M324" s="231">
        <f>G324*(1+L324/100)</f>
        <v>0</v>
      </c>
      <c r="N324" s="231">
        <v>0</v>
      </c>
      <c r="O324" s="231">
        <f>ROUND(E324*N324,2)</f>
        <v>0</v>
      </c>
      <c r="P324" s="231">
        <v>2.2000000000000002</v>
      </c>
      <c r="Q324" s="231">
        <f>ROUND(E324*P324,2)</f>
        <v>49.39</v>
      </c>
      <c r="R324" s="231"/>
      <c r="S324" s="231" t="s">
        <v>164</v>
      </c>
      <c r="T324" s="232" t="s">
        <v>164</v>
      </c>
      <c r="U324" s="218">
        <v>0</v>
      </c>
      <c r="V324" s="218">
        <f>ROUND(E324*U324,2)</f>
        <v>0</v>
      </c>
      <c r="W324" s="218"/>
      <c r="X324" s="209"/>
      <c r="Y324" s="209"/>
      <c r="Z324" s="209"/>
      <c r="AA324" s="209"/>
      <c r="AB324" s="209"/>
      <c r="AC324" s="209"/>
      <c r="AD324" s="209"/>
      <c r="AE324" s="209"/>
      <c r="AF324" s="209"/>
      <c r="AG324" s="209" t="s">
        <v>169</v>
      </c>
      <c r="AH324" s="209"/>
      <c r="AI324" s="209"/>
      <c r="AJ324" s="209"/>
      <c r="AK324" s="209"/>
      <c r="AL324" s="209"/>
      <c r="AM324" s="209"/>
      <c r="AN324" s="209"/>
      <c r="AO324" s="209"/>
      <c r="AP324" s="209"/>
      <c r="AQ324" s="209"/>
      <c r="AR324" s="209"/>
      <c r="AS324" s="209"/>
      <c r="AT324" s="209"/>
      <c r="AU324" s="209"/>
      <c r="AV324" s="209"/>
      <c r="AW324" s="209"/>
      <c r="AX324" s="209"/>
      <c r="AY324" s="209"/>
      <c r="AZ324" s="209"/>
      <c r="BA324" s="209"/>
      <c r="BB324" s="209"/>
      <c r="BC324" s="209"/>
      <c r="BD324" s="209"/>
      <c r="BE324" s="209"/>
      <c r="BF324" s="209"/>
      <c r="BG324" s="209"/>
      <c r="BH324" s="209"/>
    </row>
    <row r="325" spans="1:60" outlineLevel="1">
      <c r="A325" s="216"/>
      <c r="B325" s="217"/>
      <c r="C325" s="239"/>
      <c r="D325" s="234"/>
      <c r="E325" s="234"/>
      <c r="F325" s="234"/>
      <c r="G325" s="234"/>
      <c r="H325" s="218"/>
      <c r="I325" s="218"/>
      <c r="J325" s="218"/>
      <c r="K325" s="218"/>
      <c r="L325" s="218"/>
      <c r="M325" s="218"/>
      <c r="N325" s="218"/>
      <c r="O325" s="218"/>
      <c r="P325" s="218"/>
      <c r="Q325" s="218"/>
      <c r="R325" s="218"/>
      <c r="S325" s="218"/>
      <c r="T325" s="218"/>
      <c r="U325" s="218"/>
      <c r="V325" s="218"/>
      <c r="W325" s="218"/>
      <c r="X325" s="209"/>
      <c r="Y325" s="209"/>
      <c r="Z325" s="209"/>
      <c r="AA325" s="209"/>
      <c r="AB325" s="209"/>
      <c r="AC325" s="209"/>
      <c r="AD325" s="209"/>
      <c r="AE325" s="209"/>
      <c r="AF325" s="209"/>
      <c r="AG325" s="209" t="s">
        <v>166</v>
      </c>
      <c r="AH325" s="209"/>
      <c r="AI325" s="209"/>
      <c r="AJ325" s="209"/>
      <c r="AK325" s="209"/>
      <c r="AL325" s="209"/>
      <c r="AM325" s="209"/>
      <c r="AN325" s="209"/>
      <c r="AO325" s="209"/>
      <c r="AP325" s="209"/>
      <c r="AQ325" s="209"/>
      <c r="AR325" s="209"/>
      <c r="AS325" s="209"/>
      <c r="AT325" s="209"/>
      <c r="AU325" s="209"/>
      <c r="AV325" s="209"/>
      <c r="AW325" s="209"/>
      <c r="AX325" s="209"/>
      <c r="AY325" s="209"/>
      <c r="AZ325" s="209"/>
      <c r="BA325" s="209"/>
      <c r="BB325" s="209"/>
      <c r="BC325" s="209"/>
      <c r="BD325" s="209"/>
      <c r="BE325" s="209"/>
      <c r="BF325" s="209"/>
      <c r="BG325" s="209"/>
      <c r="BH325" s="209"/>
    </row>
    <row r="326" spans="1:60" outlineLevel="1">
      <c r="A326" s="226">
        <v>150</v>
      </c>
      <c r="B326" s="227" t="s">
        <v>487</v>
      </c>
      <c r="C326" s="238" t="s">
        <v>488</v>
      </c>
      <c r="D326" s="228" t="s">
        <v>163</v>
      </c>
      <c r="E326" s="229">
        <v>22.450700000000001</v>
      </c>
      <c r="F326" s="230"/>
      <c r="G326" s="231">
        <f>ROUND(E326*F326,2)</f>
        <v>0</v>
      </c>
      <c r="H326" s="230"/>
      <c r="I326" s="231">
        <f>ROUND(E326*H326,2)</f>
        <v>0</v>
      </c>
      <c r="J326" s="230"/>
      <c r="K326" s="231">
        <f>ROUND(E326*J326,2)</f>
        <v>0</v>
      </c>
      <c r="L326" s="231">
        <v>21</v>
      </c>
      <c r="M326" s="231">
        <f>G326*(1+L326/100)</f>
        <v>0</v>
      </c>
      <c r="N326" s="231">
        <v>0</v>
      </c>
      <c r="O326" s="231">
        <f>ROUND(E326*N326,2)</f>
        <v>0</v>
      </c>
      <c r="P326" s="231">
        <v>0</v>
      </c>
      <c r="Q326" s="231">
        <f>ROUND(E326*P326,2)</f>
        <v>0</v>
      </c>
      <c r="R326" s="231"/>
      <c r="S326" s="231" t="s">
        <v>164</v>
      </c>
      <c r="T326" s="232" t="s">
        <v>164</v>
      </c>
      <c r="U326" s="218">
        <v>0</v>
      </c>
      <c r="V326" s="218">
        <f>ROUND(E326*U326,2)</f>
        <v>0</v>
      </c>
      <c r="W326" s="218"/>
      <c r="X326" s="209"/>
      <c r="Y326" s="209"/>
      <c r="Z326" s="209"/>
      <c r="AA326" s="209"/>
      <c r="AB326" s="209"/>
      <c r="AC326" s="209"/>
      <c r="AD326" s="209"/>
      <c r="AE326" s="209"/>
      <c r="AF326" s="209"/>
      <c r="AG326" s="209" t="s">
        <v>165</v>
      </c>
      <c r="AH326" s="209"/>
      <c r="AI326" s="209"/>
      <c r="AJ326" s="209"/>
      <c r="AK326" s="209"/>
      <c r="AL326" s="209"/>
      <c r="AM326" s="209"/>
      <c r="AN326" s="209"/>
      <c r="AO326" s="209"/>
      <c r="AP326" s="209"/>
      <c r="AQ326" s="209"/>
      <c r="AR326" s="209"/>
      <c r="AS326" s="209"/>
      <c r="AT326" s="209"/>
      <c r="AU326" s="209"/>
      <c r="AV326" s="209"/>
      <c r="AW326" s="209"/>
      <c r="AX326" s="209"/>
      <c r="AY326" s="209"/>
      <c r="AZ326" s="209"/>
      <c r="BA326" s="209"/>
      <c r="BB326" s="209"/>
      <c r="BC326" s="209"/>
      <c r="BD326" s="209"/>
      <c r="BE326" s="209"/>
      <c r="BF326" s="209"/>
      <c r="BG326" s="209"/>
      <c r="BH326" s="209"/>
    </row>
    <row r="327" spans="1:60" outlineLevel="1">
      <c r="A327" s="216"/>
      <c r="B327" s="217"/>
      <c r="C327" s="239"/>
      <c r="D327" s="234"/>
      <c r="E327" s="234"/>
      <c r="F327" s="234"/>
      <c r="G327" s="234"/>
      <c r="H327" s="218"/>
      <c r="I327" s="218"/>
      <c r="J327" s="218"/>
      <c r="K327" s="218"/>
      <c r="L327" s="218"/>
      <c r="M327" s="218"/>
      <c r="N327" s="218"/>
      <c r="O327" s="218"/>
      <c r="P327" s="218"/>
      <c r="Q327" s="218"/>
      <c r="R327" s="218"/>
      <c r="S327" s="218"/>
      <c r="T327" s="218"/>
      <c r="U327" s="218"/>
      <c r="V327" s="218"/>
      <c r="W327" s="218"/>
      <c r="X327" s="209"/>
      <c r="Y327" s="209"/>
      <c r="Z327" s="209"/>
      <c r="AA327" s="209"/>
      <c r="AB327" s="209"/>
      <c r="AC327" s="209"/>
      <c r="AD327" s="209"/>
      <c r="AE327" s="209"/>
      <c r="AF327" s="209"/>
      <c r="AG327" s="209" t="s">
        <v>166</v>
      </c>
      <c r="AH327" s="209"/>
      <c r="AI327" s="209"/>
      <c r="AJ327" s="209"/>
      <c r="AK327" s="209"/>
      <c r="AL327" s="209"/>
      <c r="AM327" s="209"/>
      <c r="AN327" s="209"/>
      <c r="AO327" s="209"/>
      <c r="AP327" s="209"/>
      <c r="AQ327" s="209"/>
      <c r="AR327" s="209"/>
      <c r="AS327" s="209"/>
      <c r="AT327" s="209"/>
      <c r="AU327" s="209"/>
      <c r="AV327" s="209"/>
      <c r="AW327" s="209"/>
      <c r="AX327" s="209"/>
      <c r="AY327" s="209"/>
      <c r="AZ327" s="209"/>
      <c r="BA327" s="209"/>
      <c r="BB327" s="209"/>
      <c r="BC327" s="209"/>
      <c r="BD327" s="209"/>
      <c r="BE327" s="209"/>
      <c r="BF327" s="209"/>
      <c r="BG327" s="209"/>
      <c r="BH327" s="209"/>
    </row>
    <row r="328" spans="1:60" outlineLevel="1">
      <c r="A328" s="226">
        <v>151</v>
      </c>
      <c r="B328" s="227" t="s">
        <v>489</v>
      </c>
      <c r="C328" s="238" t="s">
        <v>490</v>
      </c>
      <c r="D328" s="228" t="s">
        <v>185</v>
      </c>
      <c r="E328" s="229">
        <v>40.300000000000004</v>
      </c>
      <c r="F328" s="230"/>
      <c r="G328" s="231">
        <f>ROUND(E328*F328,2)</f>
        <v>0</v>
      </c>
      <c r="H328" s="230"/>
      <c r="I328" s="231">
        <f>ROUND(E328*H328,2)</f>
        <v>0</v>
      </c>
      <c r="J328" s="230"/>
      <c r="K328" s="231">
        <f>ROUND(E328*J328,2)</f>
        <v>0</v>
      </c>
      <c r="L328" s="231">
        <v>21</v>
      </c>
      <c r="M328" s="231">
        <f>G328*(1+L328/100)</f>
        <v>0</v>
      </c>
      <c r="N328" s="231">
        <v>0</v>
      </c>
      <c r="O328" s="231">
        <f>ROUND(E328*N328,2)</f>
        <v>0</v>
      </c>
      <c r="P328" s="231">
        <v>0.02</v>
      </c>
      <c r="Q328" s="231">
        <f>ROUND(E328*P328,2)</f>
        <v>0.81</v>
      </c>
      <c r="R328" s="231"/>
      <c r="S328" s="231" t="s">
        <v>164</v>
      </c>
      <c r="T328" s="232" t="s">
        <v>164</v>
      </c>
      <c r="U328" s="218">
        <v>0</v>
      </c>
      <c r="V328" s="218">
        <f>ROUND(E328*U328,2)</f>
        <v>0</v>
      </c>
      <c r="W328" s="218"/>
      <c r="X328" s="209"/>
      <c r="Y328" s="209"/>
      <c r="Z328" s="209"/>
      <c r="AA328" s="209"/>
      <c r="AB328" s="209"/>
      <c r="AC328" s="209"/>
      <c r="AD328" s="209"/>
      <c r="AE328" s="209"/>
      <c r="AF328" s="209"/>
      <c r="AG328" s="209" t="s">
        <v>169</v>
      </c>
      <c r="AH328" s="209"/>
      <c r="AI328" s="209"/>
      <c r="AJ328" s="209"/>
      <c r="AK328" s="209"/>
      <c r="AL328" s="209"/>
      <c r="AM328" s="209"/>
      <c r="AN328" s="209"/>
      <c r="AO328" s="209"/>
      <c r="AP328" s="209"/>
      <c r="AQ328" s="209"/>
      <c r="AR328" s="209"/>
      <c r="AS328" s="209"/>
      <c r="AT328" s="209"/>
      <c r="AU328" s="209"/>
      <c r="AV328" s="209"/>
      <c r="AW328" s="209"/>
      <c r="AX328" s="209"/>
      <c r="AY328" s="209"/>
      <c r="AZ328" s="209"/>
      <c r="BA328" s="209"/>
      <c r="BB328" s="209"/>
      <c r="BC328" s="209"/>
      <c r="BD328" s="209"/>
      <c r="BE328" s="209"/>
      <c r="BF328" s="209"/>
      <c r="BG328" s="209"/>
      <c r="BH328" s="209"/>
    </row>
    <row r="329" spans="1:60" outlineLevel="1">
      <c r="A329" s="216"/>
      <c r="B329" s="217"/>
      <c r="C329" s="239"/>
      <c r="D329" s="234"/>
      <c r="E329" s="234"/>
      <c r="F329" s="234"/>
      <c r="G329" s="234"/>
      <c r="H329" s="218"/>
      <c r="I329" s="218"/>
      <c r="J329" s="218"/>
      <c r="K329" s="218"/>
      <c r="L329" s="218"/>
      <c r="M329" s="218"/>
      <c r="N329" s="218"/>
      <c r="O329" s="218"/>
      <c r="P329" s="218"/>
      <c r="Q329" s="218"/>
      <c r="R329" s="218"/>
      <c r="S329" s="218"/>
      <c r="T329" s="218"/>
      <c r="U329" s="218"/>
      <c r="V329" s="218"/>
      <c r="W329" s="218"/>
      <c r="X329" s="209"/>
      <c r="Y329" s="209"/>
      <c r="Z329" s="209"/>
      <c r="AA329" s="209"/>
      <c r="AB329" s="209"/>
      <c r="AC329" s="209"/>
      <c r="AD329" s="209"/>
      <c r="AE329" s="209"/>
      <c r="AF329" s="209"/>
      <c r="AG329" s="209" t="s">
        <v>166</v>
      </c>
      <c r="AH329" s="209"/>
      <c r="AI329" s="209"/>
      <c r="AJ329" s="209"/>
      <c r="AK329" s="209"/>
      <c r="AL329" s="209"/>
      <c r="AM329" s="209"/>
      <c r="AN329" s="209"/>
      <c r="AO329" s="209"/>
      <c r="AP329" s="209"/>
      <c r="AQ329" s="209"/>
      <c r="AR329" s="209"/>
      <c r="AS329" s="209"/>
      <c r="AT329" s="209"/>
      <c r="AU329" s="209"/>
      <c r="AV329" s="209"/>
      <c r="AW329" s="209"/>
      <c r="AX329" s="209"/>
      <c r="AY329" s="209"/>
      <c r="AZ329" s="209"/>
      <c r="BA329" s="209"/>
      <c r="BB329" s="209"/>
      <c r="BC329" s="209"/>
      <c r="BD329" s="209"/>
      <c r="BE329" s="209"/>
      <c r="BF329" s="209"/>
      <c r="BG329" s="209"/>
      <c r="BH329" s="209"/>
    </row>
    <row r="330" spans="1:60" outlineLevel="1">
      <c r="A330" s="226">
        <v>152</v>
      </c>
      <c r="B330" s="227" t="s">
        <v>491</v>
      </c>
      <c r="C330" s="238" t="s">
        <v>492</v>
      </c>
      <c r="D330" s="228" t="s">
        <v>185</v>
      </c>
      <c r="E330" s="229">
        <v>3.0500000000000003</v>
      </c>
      <c r="F330" s="230"/>
      <c r="G330" s="231">
        <f>ROUND(E330*F330,2)</f>
        <v>0</v>
      </c>
      <c r="H330" s="230"/>
      <c r="I330" s="231">
        <f>ROUND(E330*H330,2)</f>
        <v>0</v>
      </c>
      <c r="J330" s="230"/>
      <c r="K330" s="231">
        <f>ROUND(E330*J330,2)</f>
        <v>0</v>
      </c>
      <c r="L330" s="231">
        <v>21</v>
      </c>
      <c r="M330" s="231">
        <f>G330*(1+L330/100)</f>
        <v>0</v>
      </c>
      <c r="N330" s="231">
        <v>0</v>
      </c>
      <c r="O330" s="231">
        <f>ROUND(E330*N330,2)</f>
        <v>0</v>
      </c>
      <c r="P330" s="231">
        <v>5.9000000000000004E-2</v>
      </c>
      <c r="Q330" s="231">
        <f>ROUND(E330*P330,2)</f>
        <v>0.18</v>
      </c>
      <c r="R330" s="231"/>
      <c r="S330" s="231" t="s">
        <v>164</v>
      </c>
      <c r="T330" s="232" t="s">
        <v>164</v>
      </c>
      <c r="U330" s="218">
        <v>0</v>
      </c>
      <c r="V330" s="218">
        <f>ROUND(E330*U330,2)</f>
        <v>0</v>
      </c>
      <c r="W330" s="218"/>
      <c r="X330" s="209"/>
      <c r="Y330" s="209"/>
      <c r="Z330" s="209"/>
      <c r="AA330" s="209"/>
      <c r="AB330" s="209"/>
      <c r="AC330" s="209"/>
      <c r="AD330" s="209"/>
      <c r="AE330" s="209"/>
      <c r="AF330" s="209"/>
      <c r="AG330" s="209" t="s">
        <v>169</v>
      </c>
      <c r="AH330" s="209"/>
      <c r="AI330" s="209"/>
      <c r="AJ330" s="209"/>
      <c r="AK330" s="209"/>
      <c r="AL330" s="209"/>
      <c r="AM330" s="209"/>
      <c r="AN330" s="209"/>
      <c r="AO330" s="209"/>
      <c r="AP330" s="209"/>
      <c r="AQ330" s="209"/>
      <c r="AR330" s="209"/>
      <c r="AS330" s="209"/>
      <c r="AT330" s="209"/>
      <c r="AU330" s="209"/>
      <c r="AV330" s="209"/>
      <c r="AW330" s="209"/>
      <c r="AX330" s="209"/>
      <c r="AY330" s="209"/>
      <c r="AZ330" s="209"/>
      <c r="BA330" s="209"/>
      <c r="BB330" s="209"/>
      <c r="BC330" s="209"/>
      <c r="BD330" s="209"/>
      <c r="BE330" s="209"/>
      <c r="BF330" s="209"/>
      <c r="BG330" s="209"/>
      <c r="BH330" s="209"/>
    </row>
    <row r="331" spans="1:60" outlineLevel="1">
      <c r="A331" s="216"/>
      <c r="B331" s="217"/>
      <c r="C331" s="239"/>
      <c r="D331" s="234"/>
      <c r="E331" s="234"/>
      <c r="F331" s="234"/>
      <c r="G331" s="234"/>
      <c r="H331" s="218"/>
      <c r="I331" s="218"/>
      <c r="J331" s="218"/>
      <c r="K331" s="218"/>
      <c r="L331" s="218"/>
      <c r="M331" s="218"/>
      <c r="N331" s="218"/>
      <c r="O331" s="218"/>
      <c r="P331" s="218"/>
      <c r="Q331" s="218"/>
      <c r="R331" s="218"/>
      <c r="S331" s="218"/>
      <c r="T331" s="218"/>
      <c r="U331" s="218"/>
      <c r="V331" s="218"/>
      <c r="W331" s="218"/>
      <c r="X331" s="209"/>
      <c r="Y331" s="209"/>
      <c r="Z331" s="209"/>
      <c r="AA331" s="209"/>
      <c r="AB331" s="209"/>
      <c r="AC331" s="209"/>
      <c r="AD331" s="209"/>
      <c r="AE331" s="209"/>
      <c r="AF331" s="209"/>
      <c r="AG331" s="209" t="s">
        <v>166</v>
      </c>
      <c r="AH331" s="209"/>
      <c r="AI331" s="209"/>
      <c r="AJ331" s="209"/>
      <c r="AK331" s="209"/>
      <c r="AL331" s="209"/>
      <c r="AM331" s="209"/>
      <c r="AN331" s="209"/>
      <c r="AO331" s="209"/>
      <c r="AP331" s="209"/>
      <c r="AQ331" s="209"/>
      <c r="AR331" s="209"/>
      <c r="AS331" s="209"/>
      <c r="AT331" s="209"/>
      <c r="AU331" s="209"/>
      <c r="AV331" s="209"/>
      <c r="AW331" s="209"/>
      <c r="AX331" s="209"/>
      <c r="AY331" s="209"/>
      <c r="AZ331" s="209"/>
      <c r="BA331" s="209"/>
      <c r="BB331" s="209"/>
      <c r="BC331" s="209"/>
      <c r="BD331" s="209"/>
      <c r="BE331" s="209"/>
      <c r="BF331" s="209"/>
      <c r="BG331" s="209"/>
      <c r="BH331" s="209"/>
    </row>
    <row r="332" spans="1:60" outlineLevel="1">
      <c r="A332" s="226">
        <v>153</v>
      </c>
      <c r="B332" s="227" t="s">
        <v>493</v>
      </c>
      <c r="C332" s="238" t="s">
        <v>494</v>
      </c>
      <c r="D332" s="228" t="s">
        <v>185</v>
      </c>
      <c r="E332" s="229">
        <v>5.4</v>
      </c>
      <c r="F332" s="230"/>
      <c r="G332" s="231">
        <f>ROUND(E332*F332,2)</f>
        <v>0</v>
      </c>
      <c r="H332" s="230"/>
      <c r="I332" s="231">
        <f>ROUND(E332*H332,2)</f>
        <v>0</v>
      </c>
      <c r="J332" s="230"/>
      <c r="K332" s="231">
        <f>ROUND(E332*J332,2)</f>
        <v>0</v>
      </c>
      <c r="L332" s="231">
        <v>21</v>
      </c>
      <c r="M332" s="231">
        <f>G332*(1+L332/100)</f>
        <v>0</v>
      </c>
      <c r="N332" s="231">
        <v>1.17E-3</v>
      </c>
      <c r="O332" s="231">
        <f>ROUND(E332*N332,2)</f>
        <v>0.01</v>
      </c>
      <c r="P332" s="231">
        <v>7.6000000000000012E-2</v>
      </c>
      <c r="Q332" s="231">
        <f>ROUND(E332*P332,2)</f>
        <v>0.41</v>
      </c>
      <c r="R332" s="231"/>
      <c r="S332" s="231" t="s">
        <v>164</v>
      </c>
      <c r="T332" s="232" t="s">
        <v>164</v>
      </c>
      <c r="U332" s="218">
        <v>0</v>
      </c>
      <c r="V332" s="218">
        <f>ROUND(E332*U332,2)</f>
        <v>0</v>
      </c>
      <c r="W332" s="218"/>
      <c r="X332" s="209"/>
      <c r="Y332" s="209"/>
      <c r="Z332" s="209"/>
      <c r="AA332" s="209"/>
      <c r="AB332" s="209"/>
      <c r="AC332" s="209"/>
      <c r="AD332" s="209"/>
      <c r="AE332" s="209"/>
      <c r="AF332" s="209"/>
      <c r="AG332" s="209" t="s">
        <v>169</v>
      </c>
      <c r="AH332" s="209"/>
      <c r="AI332" s="209"/>
      <c r="AJ332" s="209"/>
      <c r="AK332" s="209"/>
      <c r="AL332" s="209"/>
      <c r="AM332" s="209"/>
      <c r="AN332" s="209"/>
      <c r="AO332" s="209"/>
      <c r="AP332" s="209"/>
      <c r="AQ332" s="209"/>
      <c r="AR332" s="209"/>
      <c r="AS332" s="209"/>
      <c r="AT332" s="209"/>
      <c r="AU332" s="209"/>
      <c r="AV332" s="209"/>
      <c r="AW332" s="209"/>
      <c r="AX332" s="209"/>
      <c r="AY332" s="209"/>
      <c r="AZ332" s="209"/>
      <c r="BA332" s="209"/>
      <c r="BB332" s="209"/>
      <c r="BC332" s="209"/>
      <c r="BD332" s="209"/>
      <c r="BE332" s="209"/>
      <c r="BF332" s="209"/>
      <c r="BG332" s="209"/>
      <c r="BH332" s="209"/>
    </row>
    <row r="333" spans="1:60" outlineLevel="1">
      <c r="A333" s="216"/>
      <c r="B333" s="217"/>
      <c r="C333" s="239"/>
      <c r="D333" s="234"/>
      <c r="E333" s="234"/>
      <c r="F333" s="234"/>
      <c r="G333" s="234"/>
      <c r="H333" s="218"/>
      <c r="I333" s="218"/>
      <c r="J333" s="218"/>
      <c r="K333" s="218"/>
      <c r="L333" s="218"/>
      <c r="M333" s="218"/>
      <c r="N333" s="218"/>
      <c r="O333" s="218"/>
      <c r="P333" s="218"/>
      <c r="Q333" s="218"/>
      <c r="R333" s="218"/>
      <c r="S333" s="218"/>
      <c r="T333" s="218"/>
      <c r="U333" s="218"/>
      <c r="V333" s="218"/>
      <c r="W333" s="218"/>
      <c r="X333" s="209"/>
      <c r="Y333" s="209"/>
      <c r="Z333" s="209"/>
      <c r="AA333" s="209"/>
      <c r="AB333" s="209"/>
      <c r="AC333" s="209"/>
      <c r="AD333" s="209"/>
      <c r="AE333" s="209"/>
      <c r="AF333" s="209"/>
      <c r="AG333" s="209" t="s">
        <v>166</v>
      </c>
      <c r="AH333" s="209"/>
      <c r="AI333" s="209"/>
      <c r="AJ333" s="209"/>
      <c r="AK333" s="209"/>
      <c r="AL333" s="209"/>
      <c r="AM333" s="209"/>
      <c r="AN333" s="209"/>
      <c r="AO333" s="209"/>
      <c r="AP333" s="209"/>
      <c r="AQ333" s="209"/>
      <c r="AR333" s="209"/>
      <c r="AS333" s="209"/>
      <c r="AT333" s="209"/>
      <c r="AU333" s="209"/>
      <c r="AV333" s="209"/>
      <c r="AW333" s="209"/>
      <c r="AX333" s="209"/>
      <c r="AY333" s="209"/>
      <c r="AZ333" s="209"/>
      <c r="BA333" s="209"/>
      <c r="BB333" s="209"/>
      <c r="BC333" s="209"/>
      <c r="BD333" s="209"/>
      <c r="BE333" s="209"/>
      <c r="BF333" s="209"/>
      <c r="BG333" s="209"/>
      <c r="BH333" s="209"/>
    </row>
    <row r="334" spans="1:60" outlineLevel="1">
      <c r="A334" s="226">
        <v>154</v>
      </c>
      <c r="B334" s="227" t="s">
        <v>495</v>
      </c>
      <c r="C334" s="238" t="s">
        <v>496</v>
      </c>
      <c r="D334" s="228" t="s">
        <v>185</v>
      </c>
      <c r="E334" s="229">
        <v>39.720000000000006</v>
      </c>
      <c r="F334" s="230"/>
      <c r="G334" s="231">
        <f>ROUND(E334*F334,2)</f>
        <v>0</v>
      </c>
      <c r="H334" s="230"/>
      <c r="I334" s="231">
        <f>ROUND(E334*H334,2)</f>
        <v>0</v>
      </c>
      <c r="J334" s="230"/>
      <c r="K334" s="231">
        <f>ROUND(E334*J334,2)</f>
        <v>0</v>
      </c>
      <c r="L334" s="231">
        <v>21</v>
      </c>
      <c r="M334" s="231">
        <f>G334*(1+L334/100)</f>
        <v>0</v>
      </c>
      <c r="N334" s="231">
        <v>0</v>
      </c>
      <c r="O334" s="231">
        <f>ROUND(E334*N334,2)</f>
        <v>0</v>
      </c>
      <c r="P334" s="231">
        <v>1.4E-2</v>
      </c>
      <c r="Q334" s="231">
        <f>ROUND(E334*P334,2)</f>
        <v>0.56000000000000005</v>
      </c>
      <c r="R334" s="231"/>
      <c r="S334" s="231" t="s">
        <v>189</v>
      </c>
      <c r="T334" s="232" t="s">
        <v>190</v>
      </c>
      <c r="U334" s="218">
        <v>0</v>
      </c>
      <c r="V334" s="218">
        <f>ROUND(E334*U334,2)</f>
        <v>0</v>
      </c>
      <c r="W334" s="218"/>
      <c r="X334" s="209"/>
      <c r="Y334" s="209"/>
      <c r="Z334" s="209"/>
      <c r="AA334" s="209"/>
      <c r="AB334" s="209"/>
      <c r="AC334" s="209"/>
      <c r="AD334" s="209"/>
      <c r="AE334" s="209"/>
      <c r="AF334" s="209"/>
      <c r="AG334" s="209" t="s">
        <v>169</v>
      </c>
      <c r="AH334" s="209"/>
      <c r="AI334" s="209"/>
      <c r="AJ334" s="209"/>
      <c r="AK334" s="209"/>
      <c r="AL334" s="209"/>
      <c r="AM334" s="209"/>
      <c r="AN334" s="209"/>
      <c r="AO334" s="209"/>
      <c r="AP334" s="209"/>
      <c r="AQ334" s="209"/>
      <c r="AR334" s="209"/>
      <c r="AS334" s="209"/>
      <c r="AT334" s="209"/>
      <c r="AU334" s="209"/>
      <c r="AV334" s="209"/>
      <c r="AW334" s="209"/>
      <c r="AX334" s="209"/>
      <c r="AY334" s="209"/>
      <c r="AZ334" s="209"/>
      <c r="BA334" s="209"/>
      <c r="BB334" s="209"/>
      <c r="BC334" s="209"/>
      <c r="BD334" s="209"/>
      <c r="BE334" s="209"/>
      <c r="BF334" s="209"/>
      <c r="BG334" s="209"/>
      <c r="BH334" s="209"/>
    </row>
    <row r="335" spans="1:60" outlineLevel="1">
      <c r="A335" s="216"/>
      <c r="B335" s="217"/>
      <c r="C335" s="239"/>
      <c r="D335" s="234"/>
      <c r="E335" s="234"/>
      <c r="F335" s="234"/>
      <c r="G335" s="234"/>
      <c r="H335" s="218"/>
      <c r="I335" s="218"/>
      <c r="J335" s="218"/>
      <c r="K335" s="218"/>
      <c r="L335" s="218"/>
      <c r="M335" s="218"/>
      <c r="N335" s="218"/>
      <c r="O335" s="218"/>
      <c r="P335" s="218"/>
      <c r="Q335" s="218"/>
      <c r="R335" s="218"/>
      <c r="S335" s="218"/>
      <c r="T335" s="218"/>
      <c r="U335" s="218"/>
      <c r="V335" s="218"/>
      <c r="W335" s="218"/>
      <c r="X335" s="209"/>
      <c r="Y335" s="209"/>
      <c r="Z335" s="209"/>
      <c r="AA335" s="209"/>
      <c r="AB335" s="209"/>
      <c r="AC335" s="209"/>
      <c r="AD335" s="209"/>
      <c r="AE335" s="209"/>
      <c r="AF335" s="209"/>
      <c r="AG335" s="209" t="s">
        <v>166</v>
      </c>
      <c r="AH335" s="209"/>
      <c r="AI335" s="209"/>
      <c r="AJ335" s="209"/>
      <c r="AK335" s="209"/>
      <c r="AL335" s="209"/>
      <c r="AM335" s="209"/>
      <c r="AN335" s="209"/>
      <c r="AO335" s="209"/>
      <c r="AP335" s="209"/>
      <c r="AQ335" s="209"/>
      <c r="AR335" s="209"/>
      <c r="AS335" s="209"/>
      <c r="AT335" s="209"/>
      <c r="AU335" s="209"/>
      <c r="AV335" s="209"/>
      <c r="AW335" s="209"/>
      <c r="AX335" s="209"/>
      <c r="AY335" s="209"/>
      <c r="AZ335" s="209"/>
      <c r="BA335" s="209"/>
      <c r="BB335" s="209"/>
      <c r="BC335" s="209"/>
      <c r="BD335" s="209"/>
      <c r="BE335" s="209"/>
      <c r="BF335" s="209"/>
      <c r="BG335" s="209"/>
      <c r="BH335" s="209"/>
    </row>
    <row r="336" spans="1:60">
      <c r="A336" s="220" t="s">
        <v>159</v>
      </c>
      <c r="B336" s="221" t="s">
        <v>97</v>
      </c>
      <c r="C336" s="237" t="s">
        <v>98</v>
      </c>
      <c r="D336" s="222"/>
      <c r="E336" s="223"/>
      <c r="F336" s="224"/>
      <c r="G336" s="224">
        <f>SUMIF(AG337:AG338,"&lt;&gt;NOR",G337:G338)</f>
        <v>0</v>
      </c>
      <c r="H336" s="224"/>
      <c r="I336" s="224">
        <f>SUM(I337:I338)</f>
        <v>0</v>
      </c>
      <c r="J336" s="224"/>
      <c r="K336" s="224">
        <f>SUM(K337:K338)</f>
        <v>0</v>
      </c>
      <c r="L336" s="224"/>
      <c r="M336" s="224">
        <f>SUM(M337:M338)</f>
        <v>0</v>
      </c>
      <c r="N336" s="224"/>
      <c r="O336" s="224">
        <f>SUM(O337:O338)</f>
        <v>0</v>
      </c>
      <c r="P336" s="224"/>
      <c r="Q336" s="224">
        <f>SUM(Q337:Q338)</f>
        <v>0</v>
      </c>
      <c r="R336" s="224"/>
      <c r="S336" s="224"/>
      <c r="T336" s="225"/>
      <c r="U336" s="219"/>
      <c r="V336" s="219">
        <f>SUM(V337:V338)</f>
        <v>0</v>
      </c>
      <c r="W336" s="219"/>
      <c r="AG336" t="s">
        <v>160</v>
      </c>
    </row>
    <row r="337" spans="1:60" outlineLevel="1">
      <c r="A337" s="226">
        <v>155</v>
      </c>
      <c r="B337" s="227" t="s">
        <v>497</v>
      </c>
      <c r="C337" s="238" t="s">
        <v>498</v>
      </c>
      <c r="D337" s="228" t="s">
        <v>256</v>
      </c>
      <c r="E337" s="229">
        <v>526.3597400000001</v>
      </c>
      <c r="F337" s="230"/>
      <c r="G337" s="231">
        <f>ROUND(E337*F337,2)</f>
        <v>0</v>
      </c>
      <c r="H337" s="230"/>
      <c r="I337" s="231">
        <f>ROUND(E337*H337,2)</f>
        <v>0</v>
      </c>
      <c r="J337" s="230"/>
      <c r="K337" s="231">
        <f>ROUND(E337*J337,2)</f>
        <v>0</v>
      </c>
      <c r="L337" s="231">
        <v>21</v>
      </c>
      <c r="M337" s="231">
        <f>G337*(1+L337/100)</f>
        <v>0</v>
      </c>
      <c r="N337" s="231">
        <v>0</v>
      </c>
      <c r="O337" s="231">
        <f>ROUND(E337*N337,2)</f>
        <v>0</v>
      </c>
      <c r="P337" s="231">
        <v>0</v>
      </c>
      <c r="Q337" s="231">
        <f>ROUND(E337*P337,2)</f>
        <v>0</v>
      </c>
      <c r="R337" s="231"/>
      <c r="S337" s="231" t="s">
        <v>164</v>
      </c>
      <c r="T337" s="232" t="s">
        <v>164</v>
      </c>
      <c r="U337" s="218">
        <v>0</v>
      </c>
      <c r="V337" s="218">
        <f>ROUND(E337*U337,2)</f>
        <v>0</v>
      </c>
      <c r="W337" s="218"/>
      <c r="X337" s="209"/>
      <c r="Y337" s="209"/>
      <c r="Z337" s="209"/>
      <c r="AA337" s="209"/>
      <c r="AB337" s="209"/>
      <c r="AC337" s="209"/>
      <c r="AD337" s="209"/>
      <c r="AE337" s="209"/>
      <c r="AF337" s="209"/>
      <c r="AG337" s="209" t="s">
        <v>169</v>
      </c>
      <c r="AH337" s="209"/>
      <c r="AI337" s="209"/>
      <c r="AJ337" s="209"/>
      <c r="AK337" s="209"/>
      <c r="AL337" s="209"/>
      <c r="AM337" s="209"/>
      <c r="AN337" s="209"/>
      <c r="AO337" s="209"/>
      <c r="AP337" s="209"/>
      <c r="AQ337" s="209"/>
      <c r="AR337" s="209"/>
      <c r="AS337" s="209"/>
      <c r="AT337" s="209"/>
      <c r="AU337" s="209"/>
      <c r="AV337" s="209"/>
      <c r="AW337" s="209"/>
      <c r="AX337" s="209"/>
      <c r="AY337" s="209"/>
      <c r="AZ337" s="209"/>
      <c r="BA337" s="209"/>
      <c r="BB337" s="209"/>
      <c r="BC337" s="209"/>
      <c r="BD337" s="209"/>
      <c r="BE337" s="209"/>
      <c r="BF337" s="209"/>
      <c r="BG337" s="209"/>
      <c r="BH337" s="209"/>
    </row>
    <row r="338" spans="1:60" outlineLevel="1">
      <c r="A338" s="216"/>
      <c r="B338" s="217"/>
      <c r="C338" s="239"/>
      <c r="D338" s="234"/>
      <c r="E338" s="234"/>
      <c r="F338" s="234"/>
      <c r="G338" s="234"/>
      <c r="H338" s="218"/>
      <c r="I338" s="218"/>
      <c r="J338" s="218"/>
      <c r="K338" s="218"/>
      <c r="L338" s="218"/>
      <c r="M338" s="218"/>
      <c r="N338" s="218"/>
      <c r="O338" s="218"/>
      <c r="P338" s="218"/>
      <c r="Q338" s="218"/>
      <c r="R338" s="218"/>
      <c r="S338" s="218"/>
      <c r="T338" s="218"/>
      <c r="U338" s="218"/>
      <c r="V338" s="218"/>
      <c r="W338" s="218"/>
      <c r="X338" s="209"/>
      <c r="Y338" s="209"/>
      <c r="Z338" s="209"/>
      <c r="AA338" s="209"/>
      <c r="AB338" s="209"/>
      <c r="AC338" s="209"/>
      <c r="AD338" s="209"/>
      <c r="AE338" s="209"/>
      <c r="AF338" s="209"/>
      <c r="AG338" s="209" t="s">
        <v>166</v>
      </c>
      <c r="AH338" s="209"/>
      <c r="AI338" s="209"/>
      <c r="AJ338" s="209"/>
      <c r="AK338" s="209"/>
      <c r="AL338" s="209"/>
      <c r="AM338" s="209"/>
      <c r="AN338" s="209"/>
      <c r="AO338" s="209"/>
      <c r="AP338" s="209"/>
      <c r="AQ338" s="209"/>
      <c r="AR338" s="209"/>
      <c r="AS338" s="209"/>
      <c r="AT338" s="209"/>
      <c r="AU338" s="209"/>
      <c r="AV338" s="209"/>
      <c r="AW338" s="209"/>
      <c r="AX338" s="209"/>
      <c r="AY338" s="209"/>
      <c r="AZ338" s="209"/>
      <c r="BA338" s="209"/>
      <c r="BB338" s="209"/>
      <c r="BC338" s="209"/>
      <c r="BD338" s="209"/>
      <c r="BE338" s="209"/>
      <c r="BF338" s="209"/>
      <c r="BG338" s="209"/>
      <c r="BH338" s="209"/>
    </row>
    <row r="339" spans="1:60">
      <c r="A339" s="220" t="s">
        <v>159</v>
      </c>
      <c r="B339" s="221" t="s">
        <v>99</v>
      </c>
      <c r="C339" s="237" t="s">
        <v>100</v>
      </c>
      <c r="D339" s="222"/>
      <c r="E339" s="223"/>
      <c r="F339" s="224"/>
      <c r="G339" s="224">
        <f>SUMIF(AG340:AG357,"&lt;&gt;NOR",G340:G357)</f>
        <v>0</v>
      </c>
      <c r="H339" s="224"/>
      <c r="I339" s="224">
        <f>SUM(I340:I357)</f>
        <v>0</v>
      </c>
      <c r="J339" s="224"/>
      <c r="K339" s="224">
        <f>SUM(K340:K357)</f>
        <v>0</v>
      </c>
      <c r="L339" s="224"/>
      <c r="M339" s="224">
        <f>SUM(M340:M357)</f>
        <v>0</v>
      </c>
      <c r="N339" s="224"/>
      <c r="O339" s="224">
        <f>SUM(O340:O357)</f>
        <v>0.31000000000000005</v>
      </c>
      <c r="P339" s="224"/>
      <c r="Q339" s="224">
        <f>SUM(Q340:Q357)</f>
        <v>0</v>
      </c>
      <c r="R339" s="224"/>
      <c r="S339" s="224"/>
      <c r="T339" s="225"/>
      <c r="U339" s="219"/>
      <c r="V339" s="219">
        <f>SUM(V340:V357)</f>
        <v>0</v>
      </c>
      <c r="W339" s="219"/>
      <c r="AG339" t="s">
        <v>160</v>
      </c>
    </row>
    <row r="340" spans="1:60" outlineLevel="1">
      <c r="A340" s="226">
        <v>156</v>
      </c>
      <c r="B340" s="227" t="s">
        <v>499</v>
      </c>
      <c r="C340" s="238" t="s">
        <v>500</v>
      </c>
      <c r="D340" s="228" t="s">
        <v>185</v>
      </c>
      <c r="E340" s="229">
        <v>86.331400000000002</v>
      </c>
      <c r="F340" s="230"/>
      <c r="G340" s="231">
        <f>ROUND(E340*F340,2)</f>
        <v>0</v>
      </c>
      <c r="H340" s="230"/>
      <c r="I340" s="231">
        <f>ROUND(E340*H340,2)</f>
        <v>0</v>
      </c>
      <c r="J340" s="230"/>
      <c r="K340" s="231">
        <f>ROUND(E340*J340,2)</f>
        <v>0</v>
      </c>
      <c r="L340" s="231">
        <v>21</v>
      </c>
      <c r="M340" s="231">
        <f>G340*(1+L340/100)</f>
        <v>0</v>
      </c>
      <c r="N340" s="231">
        <v>8.3000000000000001E-4</v>
      </c>
      <c r="O340" s="231">
        <f>ROUND(E340*N340,2)</f>
        <v>7.0000000000000007E-2</v>
      </c>
      <c r="P340" s="231">
        <v>0</v>
      </c>
      <c r="Q340" s="231">
        <f>ROUND(E340*P340,2)</f>
        <v>0</v>
      </c>
      <c r="R340" s="231"/>
      <c r="S340" s="231" t="s">
        <v>164</v>
      </c>
      <c r="T340" s="232" t="s">
        <v>164</v>
      </c>
      <c r="U340" s="218">
        <v>0</v>
      </c>
      <c r="V340" s="218">
        <f>ROUND(E340*U340,2)</f>
        <v>0</v>
      </c>
      <c r="W340" s="218"/>
      <c r="X340" s="209"/>
      <c r="Y340" s="209"/>
      <c r="Z340" s="209"/>
      <c r="AA340" s="209"/>
      <c r="AB340" s="209"/>
      <c r="AC340" s="209"/>
      <c r="AD340" s="209"/>
      <c r="AE340" s="209"/>
      <c r="AF340" s="209"/>
      <c r="AG340" s="209" t="s">
        <v>194</v>
      </c>
      <c r="AH340" s="209"/>
      <c r="AI340" s="209"/>
      <c r="AJ340" s="209"/>
      <c r="AK340" s="209"/>
      <c r="AL340" s="209"/>
      <c r="AM340" s="209"/>
      <c r="AN340" s="209"/>
      <c r="AO340" s="209"/>
      <c r="AP340" s="209"/>
      <c r="AQ340" s="209"/>
      <c r="AR340" s="209"/>
      <c r="AS340" s="209"/>
      <c r="AT340" s="209"/>
      <c r="AU340" s="209"/>
      <c r="AV340" s="209"/>
      <c r="AW340" s="209"/>
      <c r="AX340" s="209"/>
      <c r="AY340" s="209"/>
      <c r="AZ340" s="209"/>
      <c r="BA340" s="209"/>
      <c r="BB340" s="209"/>
      <c r="BC340" s="209"/>
      <c r="BD340" s="209"/>
      <c r="BE340" s="209"/>
      <c r="BF340" s="209"/>
      <c r="BG340" s="209"/>
      <c r="BH340" s="209"/>
    </row>
    <row r="341" spans="1:60" outlineLevel="1">
      <c r="A341" s="216"/>
      <c r="B341" s="217"/>
      <c r="C341" s="239"/>
      <c r="D341" s="234"/>
      <c r="E341" s="234"/>
      <c r="F341" s="234"/>
      <c r="G341" s="234"/>
      <c r="H341" s="218"/>
      <c r="I341" s="218"/>
      <c r="J341" s="218"/>
      <c r="K341" s="218"/>
      <c r="L341" s="218"/>
      <c r="M341" s="218"/>
      <c r="N341" s="218"/>
      <c r="O341" s="218"/>
      <c r="P341" s="218"/>
      <c r="Q341" s="218"/>
      <c r="R341" s="218"/>
      <c r="S341" s="218"/>
      <c r="T341" s="218"/>
      <c r="U341" s="218"/>
      <c r="V341" s="218"/>
      <c r="W341" s="218"/>
      <c r="X341" s="209"/>
      <c r="Y341" s="209"/>
      <c r="Z341" s="209"/>
      <c r="AA341" s="209"/>
      <c r="AB341" s="209"/>
      <c r="AC341" s="209"/>
      <c r="AD341" s="209"/>
      <c r="AE341" s="209"/>
      <c r="AF341" s="209"/>
      <c r="AG341" s="209" t="s">
        <v>166</v>
      </c>
      <c r="AH341" s="209"/>
      <c r="AI341" s="209"/>
      <c r="AJ341" s="209"/>
      <c r="AK341" s="209"/>
      <c r="AL341" s="209"/>
      <c r="AM341" s="209"/>
      <c r="AN341" s="209"/>
      <c r="AO341" s="209"/>
      <c r="AP341" s="209"/>
      <c r="AQ341" s="209"/>
      <c r="AR341" s="209"/>
      <c r="AS341" s="209"/>
      <c r="AT341" s="209"/>
      <c r="AU341" s="209"/>
      <c r="AV341" s="209"/>
      <c r="AW341" s="209"/>
      <c r="AX341" s="209"/>
      <c r="AY341" s="209"/>
      <c r="AZ341" s="209"/>
      <c r="BA341" s="209"/>
      <c r="BB341" s="209"/>
      <c r="BC341" s="209"/>
      <c r="BD341" s="209"/>
      <c r="BE341" s="209"/>
      <c r="BF341" s="209"/>
      <c r="BG341" s="209"/>
      <c r="BH341" s="209"/>
    </row>
    <row r="342" spans="1:60" outlineLevel="1">
      <c r="A342" s="226">
        <v>157</v>
      </c>
      <c r="B342" s="227" t="s">
        <v>501</v>
      </c>
      <c r="C342" s="238" t="s">
        <v>502</v>
      </c>
      <c r="D342" s="228" t="s">
        <v>185</v>
      </c>
      <c r="E342" s="229">
        <v>86.331400000000002</v>
      </c>
      <c r="F342" s="230"/>
      <c r="G342" s="231">
        <f>ROUND(E342*F342,2)</f>
        <v>0</v>
      </c>
      <c r="H342" s="230"/>
      <c r="I342" s="231">
        <f>ROUND(E342*H342,2)</f>
        <v>0</v>
      </c>
      <c r="J342" s="230"/>
      <c r="K342" s="231">
        <f>ROUND(E342*J342,2)</f>
        <v>0</v>
      </c>
      <c r="L342" s="231">
        <v>21</v>
      </c>
      <c r="M342" s="231">
        <f>G342*(1+L342/100)</f>
        <v>0</v>
      </c>
      <c r="N342" s="231">
        <v>0</v>
      </c>
      <c r="O342" s="231">
        <f>ROUND(E342*N342,2)</f>
        <v>0</v>
      </c>
      <c r="P342" s="231">
        <v>0</v>
      </c>
      <c r="Q342" s="231">
        <f>ROUND(E342*P342,2)</f>
        <v>0</v>
      </c>
      <c r="R342" s="231"/>
      <c r="S342" s="231" t="s">
        <v>164</v>
      </c>
      <c r="T342" s="232" t="s">
        <v>164</v>
      </c>
      <c r="U342" s="218">
        <v>0</v>
      </c>
      <c r="V342" s="218">
        <f>ROUND(E342*U342,2)</f>
        <v>0</v>
      </c>
      <c r="W342" s="218"/>
      <c r="X342" s="209"/>
      <c r="Y342" s="209"/>
      <c r="Z342" s="209"/>
      <c r="AA342" s="209"/>
      <c r="AB342" s="209"/>
      <c r="AC342" s="209"/>
      <c r="AD342" s="209"/>
      <c r="AE342" s="209"/>
      <c r="AF342" s="209"/>
      <c r="AG342" s="209" t="s">
        <v>194</v>
      </c>
      <c r="AH342" s="209"/>
      <c r="AI342" s="209"/>
      <c r="AJ342" s="209"/>
      <c r="AK342" s="209"/>
      <c r="AL342" s="209"/>
      <c r="AM342" s="209"/>
      <c r="AN342" s="209"/>
      <c r="AO342" s="209"/>
      <c r="AP342" s="209"/>
      <c r="AQ342" s="209"/>
      <c r="AR342" s="209"/>
      <c r="AS342" s="209"/>
      <c r="AT342" s="209"/>
      <c r="AU342" s="209"/>
      <c r="AV342" s="209"/>
      <c r="AW342" s="209"/>
      <c r="AX342" s="209"/>
      <c r="AY342" s="209"/>
      <c r="AZ342" s="209"/>
      <c r="BA342" s="209"/>
      <c r="BB342" s="209"/>
      <c r="BC342" s="209"/>
      <c r="BD342" s="209"/>
      <c r="BE342" s="209"/>
      <c r="BF342" s="209"/>
      <c r="BG342" s="209"/>
      <c r="BH342" s="209"/>
    </row>
    <row r="343" spans="1:60" outlineLevel="1">
      <c r="A343" s="216"/>
      <c r="B343" s="217"/>
      <c r="C343" s="239"/>
      <c r="D343" s="234"/>
      <c r="E343" s="234"/>
      <c r="F343" s="234"/>
      <c r="G343" s="234"/>
      <c r="H343" s="218"/>
      <c r="I343" s="218"/>
      <c r="J343" s="218"/>
      <c r="K343" s="218"/>
      <c r="L343" s="218"/>
      <c r="M343" s="218"/>
      <c r="N343" s="218"/>
      <c r="O343" s="218"/>
      <c r="P343" s="218"/>
      <c r="Q343" s="218"/>
      <c r="R343" s="218"/>
      <c r="S343" s="218"/>
      <c r="T343" s="218"/>
      <c r="U343" s="218"/>
      <c r="V343" s="218"/>
      <c r="W343" s="218"/>
      <c r="X343" s="209"/>
      <c r="Y343" s="209"/>
      <c r="Z343" s="209"/>
      <c r="AA343" s="209"/>
      <c r="AB343" s="209"/>
      <c r="AC343" s="209"/>
      <c r="AD343" s="209"/>
      <c r="AE343" s="209"/>
      <c r="AF343" s="209"/>
      <c r="AG343" s="209" t="s">
        <v>166</v>
      </c>
      <c r="AH343" s="209"/>
      <c r="AI343" s="209"/>
      <c r="AJ343" s="209"/>
      <c r="AK343" s="209"/>
      <c r="AL343" s="209"/>
      <c r="AM343" s="209"/>
      <c r="AN343" s="209"/>
      <c r="AO343" s="209"/>
      <c r="AP343" s="209"/>
      <c r="AQ343" s="209"/>
      <c r="AR343" s="209"/>
      <c r="AS343" s="209"/>
      <c r="AT343" s="209"/>
      <c r="AU343" s="209"/>
      <c r="AV343" s="209"/>
      <c r="AW343" s="209"/>
      <c r="AX343" s="209"/>
      <c r="AY343" s="209"/>
      <c r="AZ343" s="209"/>
      <c r="BA343" s="209"/>
      <c r="BB343" s="209"/>
      <c r="BC343" s="209"/>
      <c r="BD343" s="209"/>
      <c r="BE343" s="209"/>
      <c r="BF343" s="209"/>
      <c r="BG343" s="209"/>
      <c r="BH343" s="209"/>
    </row>
    <row r="344" spans="1:60" outlineLevel="1">
      <c r="A344" s="226">
        <v>158</v>
      </c>
      <c r="B344" s="227" t="s">
        <v>503</v>
      </c>
      <c r="C344" s="238" t="s">
        <v>504</v>
      </c>
      <c r="D344" s="228" t="s">
        <v>185</v>
      </c>
      <c r="E344" s="229">
        <v>110.3622</v>
      </c>
      <c r="F344" s="230"/>
      <c r="G344" s="231">
        <f>ROUND(E344*F344,2)</f>
        <v>0</v>
      </c>
      <c r="H344" s="230"/>
      <c r="I344" s="231">
        <f>ROUND(E344*H344,2)</f>
        <v>0</v>
      </c>
      <c r="J344" s="230"/>
      <c r="K344" s="231">
        <f>ROUND(E344*J344,2)</f>
        <v>0</v>
      </c>
      <c r="L344" s="231">
        <v>21</v>
      </c>
      <c r="M344" s="231">
        <f>G344*(1+L344/100)</f>
        <v>0</v>
      </c>
      <c r="N344" s="231">
        <v>1.7000000000000001E-4</v>
      </c>
      <c r="O344" s="231">
        <f>ROUND(E344*N344,2)</f>
        <v>0.02</v>
      </c>
      <c r="P344" s="231">
        <v>0</v>
      </c>
      <c r="Q344" s="231">
        <f>ROUND(E344*P344,2)</f>
        <v>0</v>
      </c>
      <c r="R344" s="231"/>
      <c r="S344" s="231" t="s">
        <v>164</v>
      </c>
      <c r="T344" s="232" t="s">
        <v>164</v>
      </c>
      <c r="U344" s="218">
        <v>0</v>
      </c>
      <c r="V344" s="218">
        <f>ROUND(E344*U344,2)</f>
        <v>0</v>
      </c>
      <c r="W344" s="218"/>
      <c r="X344" s="209"/>
      <c r="Y344" s="209"/>
      <c r="Z344" s="209"/>
      <c r="AA344" s="209"/>
      <c r="AB344" s="209"/>
      <c r="AC344" s="209"/>
      <c r="AD344" s="209"/>
      <c r="AE344" s="209"/>
      <c r="AF344" s="209"/>
      <c r="AG344" s="209" t="s">
        <v>194</v>
      </c>
      <c r="AH344" s="209"/>
      <c r="AI344" s="209"/>
      <c r="AJ344" s="209"/>
      <c r="AK344" s="209"/>
      <c r="AL344" s="209"/>
      <c r="AM344" s="209"/>
      <c r="AN344" s="209"/>
      <c r="AO344" s="209"/>
      <c r="AP344" s="209"/>
      <c r="AQ344" s="209"/>
      <c r="AR344" s="209"/>
      <c r="AS344" s="209"/>
      <c r="AT344" s="209"/>
      <c r="AU344" s="209"/>
      <c r="AV344" s="209"/>
      <c r="AW344" s="209"/>
      <c r="AX344" s="209"/>
      <c r="AY344" s="209"/>
      <c r="AZ344" s="209"/>
      <c r="BA344" s="209"/>
      <c r="BB344" s="209"/>
      <c r="BC344" s="209"/>
      <c r="BD344" s="209"/>
      <c r="BE344" s="209"/>
      <c r="BF344" s="209"/>
      <c r="BG344" s="209"/>
      <c r="BH344" s="209"/>
    </row>
    <row r="345" spans="1:60" outlineLevel="1">
      <c r="A345" s="216"/>
      <c r="B345" s="217"/>
      <c r="C345" s="239"/>
      <c r="D345" s="234"/>
      <c r="E345" s="234"/>
      <c r="F345" s="234"/>
      <c r="G345" s="234"/>
      <c r="H345" s="218"/>
      <c r="I345" s="218"/>
      <c r="J345" s="218"/>
      <c r="K345" s="218"/>
      <c r="L345" s="218"/>
      <c r="M345" s="218"/>
      <c r="N345" s="218"/>
      <c r="O345" s="218"/>
      <c r="P345" s="218"/>
      <c r="Q345" s="218"/>
      <c r="R345" s="218"/>
      <c r="S345" s="218"/>
      <c r="T345" s="218"/>
      <c r="U345" s="218"/>
      <c r="V345" s="218"/>
      <c r="W345" s="218"/>
      <c r="X345" s="209"/>
      <c r="Y345" s="209"/>
      <c r="Z345" s="209"/>
      <c r="AA345" s="209"/>
      <c r="AB345" s="209"/>
      <c r="AC345" s="209"/>
      <c r="AD345" s="209"/>
      <c r="AE345" s="209"/>
      <c r="AF345" s="209"/>
      <c r="AG345" s="209" t="s">
        <v>166</v>
      </c>
      <c r="AH345" s="209"/>
      <c r="AI345" s="209"/>
      <c r="AJ345" s="209"/>
      <c r="AK345" s="209"/>
      <c r="AL345" s="209"/>
      <c r="AM345" s="209"/>
      <c r="AN345" s="209"/>
      <c r="AO345" s="209"/>
      <c r="AP345" s="209"/>
      <c r="AQ345" s="209"/>
      <c r="AR345" s="209"/>
      <c r="AS345" s="209"/>
      <c r="AT345" s="209"/>
      <c r="AU345" s="209"/>
      <c r="AV345" s="209"/>
      <c r="AW345" s="209"/>
      <c r="AX345" s="209"/>
      <c r="AY345" s="209"/>
      <c r="AZ345" s="209"/>
      <c r="BA345" s="209"/>
      <c r="BB345" s="209"/>
      <c r="BC345" s="209"/>
      <c r="BD345" s="209"/>
      <c r="BE345" s="209"/>
      <c r="BF345" s="209"/>
      <c r="BG345" s="209"/>
      <c r="BH345" s="209"/>
    </row>
    <row r="346" spans="1:60" outlineLevel="1">
      <c r="A346" s="226">
        <v>159</v>
      </c>
      <c r="B346" s="227" t="s">
        <v>505</v>
      </c>
      <c r="C346" s="238" t="s">
        <v>506</v>
      </c>
      <c r="D346" s="228" t="s">
        <v>185</v>
      </c>
      <c r="E346" s="229">
        <v>110.3622</v>
      </c>
      <c r="F346" s="230"/>
      <c r="G346" s="231">
        <f>ROUND(E346*F346,2)</f>
        <v>0</v>
      </c>
      <c r="H346" s="230"/>
      <c r="I346" s="231">
        <f>ROUND(E346*H346,2)</f>
        <v>0</v>
      </c>
      <c r="J346" s="230"/>
      <c r="K346" s="231">
        <f>ROUND(E346*J346,2)</f>
        <v>0</v>
      </c>
      <c r="L346" s="231">
        <v>21</v>
      </c>
      <c r="M346" s="231">
        <f>G346*(1+L346/100)</f>
        <v>0</v>
      </c>
      <c r="N346" s="231">
        <v>0</v>
      </c>
      <c r="O346" s="231">
        <f>ROUND(E346*N346,2)</f>
        <v>0</v>
      </c>
      <c r="P346" s="231">
        <v>0</v>
      </c>
      <c r="Q346" s="231">
        <f>ROUND(E346*P346,2)</f>
        <v>0</v>
      </c>
      <c r="R346" s="231"/>
      <c r="S346" s="231" t="s">
        <v>189</v>
      </c>
      <c r="T346" s="232" t="s">
        <v>190</v>
      </c>
      <c r="U346" s="218">
        <v>0</v>
      </c>
      <c r="V346" s="218">
        <f>ROUND(E346*U346,2)</f>
        <v>0</v>
      </c>
      <c r="W346" s="218"/>
      <c r="X346" s="209"/>
      <c r="Y346" s="209"/>
      <c r="Z346" s="209"/>
      <c r="AA346" s="209"/>
      <c r="AB346" s="209"/>
      <c r="AC346" s="209"/>
      <c r="AD346" s="209"/>
      <c r="AE346" s="209"/>
      <c r="AF346" s="209"/>
      <c r="AG346" s="209" t="s">
        <v>165</v>
      </c>
      <c r="AH346" s="209"/>
      <c r="AI346" s="209"/>
      <c r="AJ346" s="209"/>
      <c r="AK346" s="209"/>
      <c r="AL346" s="209"/>
      <c r="AM346" s="209"/>
      <c r="AN346" s="209"/>
      <c r="AO346" s="209"/>
      <c r="AP346" s="209"/>
      <c r="AQ346" s="209"/>
      <c r="AR346" s="209"/>
      <c r="AS346" s="209"/>
      <c r="AT346" s="209"/>
      <c r="AU346" s="209"/>
      <c r="AV346" s="209"/>
      <c r="AW346" s="209"/>
      <c r="AX346" s="209"/>
      <c r="AY346" s="209"/>
      <c r="AZ346" s="209"/>
      <c r="BA346" s="209"/>
      <c r="BB346" s="209"/>
      <c r="BC346" s="209"/>
      <c r="BD346" s="209"/>
      <c r="BE346" s="209"/>
      <c r="BF346" s="209"/>
      <c r="BG346" s="209"/>
      <c r="BH346" s="209"/>
    </row>
    <row r="347" spans="1:60" outlineLevel="1">
      <c r="A347" s="216"/>
      <c r="B347" s="217"/>
      <c r="C347" s="239"/>
      <c r="D347" s="234"/>
      <c r="E347" s="234"/>
      <c r="F347" s="234"/>
      <c r="G347" s="234"/>
      <c r="H347" s="218"/>
      <c r="I347" s="218"/>
      <c r="J347" s="218"/>
      <c r="K347" s="218"/>
      <c r="L347" s="218"/>
      <c r="M347" s="218"/>
      <c r="N347" s="218"/>
      <c r="O347" s="218"/>
      <c r="P347" s="218"/>
      <c r="Q347" s="218"/>
      <c r="R347" s="218"/>
      <c r="S347" s="218"/>
      <c r="T347" s="218"/>
      <c r="U347" s="218"/>
      <c r="V347" s="218"/>
      <c r="W347" s="218"/>
      <c r="X347" s="209"/>
      <c r="Y347" s="209"/>
      <c r="Z347" s="209"/>
      <c r="AA347" s="209"/>
      <c r="AB347" s="209"/>
      <c r="AC347" s="209"/>
      <c r="AD347" s="209"/>
      <c r="AE347" s="209"/>
      <c r="AF347" s="209"/>
      <c r="AG347" s="209" t="s">
        <v>166</v>
      </c>
      <c r="AH347" s="209"/>
      <c r="AI347" s="209"/>
      <c r="AJ347" s="209"/>
      <c r="AK347" s="209"/>
      <c r="AL347" s="209"/>
      <c r="AM347" s="209"/>
      <c r="AN347" s="209"/>
      <c r="AO347" s="209"/>
      <c r="AP347" s="209"/>
      <c r="AQ347" s="209"/>
      <c r="AR347" s="209"/>
      <c r="AS347" s="209"/>
      <c r="AT347" s="209"/>
      <c r="AU347" s="209"/>
      <c r="AV347" s="209"/>
      <c r="AW347" s="209"/>
      <c r="AX347" s="209"/>
      <c r="AY347" s="209"/>
      <c r="AZ347" s="209"/>
      <c r="BA347" s="209"/>
      <c r="BB347" s="209"/>
      <c r="BC347" s="209"/>
      <c r="BD347" s="209"/>
      <c r="BE347" s="209"/>
      <c r="BF347" s="209"/>
      <c r="BG347" s="209"/>
      <c r="BH347" s="209"/>
    </row>
    <row r="348" spans="1:60" outlineLevel="1">
      <c r="A348" s="226">
        <v>160</v>
      </c>
      <c r="B348" s="227" t="s">
        <v>507</v>
      </c>
      <c r="C348" s="238" t="s">
        <v>508</v>
      </c>
      <c r="D348" s="228" t="s">
        <v>185</v>
      </c>
      <c r="E348" s="229">
        <v>86.331400000000002</v>
      </c>
      <c r="F348" s="230"/>
      <c r="G348" s="231">
        <f>ROUND(E348*F348,2)</f>
        <v>0</v>
      </c>
      <c r="H348" s="230"/>
      <c r="I348" s="231">
        <f>ROUND(E348*H348,2)</f>
        <v>0</v>
      </c>
      <c r="J348" s="230"/>
      <c r="K348" s="231">
        <f>ROUND(E348*J348,2)</f>
        <v>0</v>
      </c>
      <c r="L348" s="231">
        <v>21</v>
      </c>
      <c r="M348" s="231">
        <f>G348*(1+L348/100)</f>
        <v>0</v>
      </c>
      <c r="N348" s="231">
        <v>0</v>
      </c>
      <c r="O348" s="231">
        <f>ROUND(E348*N348,2)</f>
        <v>0</v>
      </c>
      <c r="P348" s="231">
        <v>0</v>
      </c>
      <c r="Q348" s="231">
        <f>ROUND(E348*P348,2)</f>
        <v>0</v>
      </c>
      <c r="R348" s="231"/>
      <c r="S348" s="231" t="s">
        <v>164</v>
      </c>
      <c r="T348" s="232" t="s">
        <v>164</v>
      </c>
      <c r="U348" s="218">
        <v>0</v>
      </c>
      <c r="V348" s="218">
        <f>ROUND(E348*U348,2)</f>
        <v>0</v>
      </c>
      <c r="W348" s="218"/>
      <c r="X348" s="209"/>
      <c r="Y348" s="209"/>
      <c r="Z348" s="209"/>
      <c r="AA348" s="209"/>
      <c r="AB348" s="209"/>
      <c r="AC348" s="209"/>
      <c r="AD348" s="209"/>
      <c r="AE348" s="209"/>
      <c r="AF348" s="209"/>
      <c r="AG348" s="209" t="s">
        <v>194</v>
      </c>
      <c r="AH348" s="209"/>
      <c r="AI348" s="209"/>
      <c r="AJ348" s="209"/>
      <c r="AK348" s="209"/>
      <c r="AL348" s="209"/>
      <c r="AM348" s="209"/>
      <c r="AN348" s="209"/>
      <c r="AO348" s="209"/>
      <c r="AP348" s="209"/>
      <c r="AQ348" s="209"/>
      <c r="AR348" s="209"/>
      <c r="AS348" s="209"/>
      <c r="AT348" s="209"/>
      <c r="AU348" s="209"/>
      <c r="AV348" s="209"/>
      <c r="AW348" s="209"/>
      <c r="AX348" s="209"/>
      <c r="AY348" s="209"/>
      <c r="AZ348" s="209"/>
      <c r="BA348" s="209"/>
      <c r="BB348" s="209"/>
      <c r="BC348" s="209"/>
      <c r="BD348" s="209"/>
      <c r="BE348" s="209"/>
      <c r="BF348" s="209"/>
      <c r="BG348" s="209"/>
      <c r="BH348" s="209"/>
    </row>
    <row r="349" spans="1:60" outlineLevel="1">
      <c r="A349" s="216"/>
      <c r="B349" s="217"/>
      <c r="C349" s="239"/>
      <c r="D349" s="234"/>
      <c r="E349" s="234"/>
      <c r="F349" s="234"/>
      <c r="G349" s="234"/>
      <c r="H349" s="218"/>
      <c r="I349" s="218"/>
      <c r="J349" s="218"/>
      <c r="K349" s="218"/>
      <c r="L349" s="218"/>
      <c r="M349" s="218"/>
      <c r="N349" s="218"/>
      <c r="O349" s="218"/>
      <c r="P349" s="218"/>
      <c r="Q349" s="218"/>
      <c r="R349" s="218"/>
      <c r="S349" s="218"/>
      <c r="T349" s="218"/>
      <c r="U349" s="218"/>
      <c r="V349" s="218"/>
      <c r="W349" s="218"/>
      <c r="X349" s="209"/>
      <c r="Y349" s="209"/>
      <c r="Z349" s="209"/>
      <c r="AA349" s="209"/>
      <c r="AB349" s="209"/>
      <c r="AC349" s="209"/>
      <c r="AD349" s="209"/>
      <c r="AE349" s="209"/>
      <c r="AF349" s="209"/>
      <c r="AG349" s="209" t="s">
        <v>166</v>
      </c>
      <c r="AH349" s="209"/>
      <c r="AI349" s="209"/>
      <c r="AJ349" s="209"/>
      <c r="AK349" s="209"/>
      <c r="AL349" s="209"/>
      <c r="AM349" s="209"/>
      <c r="AN349" s="209"/>
      <c r="AO349" s="209"/>
      <c r="AP349" s="209"/>
      <c r="AQ349" s="209"/>
      <c r="AR349" s="209"/>
      <c r="AS349" s="209"/>
      <c r="AT349" s="209"/>
      <c r="AU349" s="209"/>
      <c r="AV349" s="209"/>
      <c r="AW349" s="209"/>
      <c r="AX349" s="209"/>
      <c r="AY349" s="209"/>
      <c r="AZ349" s="209"/>
      <c r="BA349" s="209"/>
      <c r="BB349" s="209"/>
      <c r="BC349" s="209"/>
      <c r="BD349" s="209"/>
      <c r="BE349" s="209"/>
      <c r="BF349" s="209"/>
      <c r="BG349" s="209"/>
      <c r="BH349" s="209"/>
    </row>
    <row r="350" spans="1:60" outlineLevel="1">
      <c r="A350" s="226">
        <v>161</v>
      </c>
      <c r="B350" s="227" t="s">
        <v>509</v>
      </c>
      <c r="C350" s="238" t="s">
        <v>510</v>
      </c>
      <c r="D350" s="228" t="s">
        <v>0</v>
      </c>
      <c r="E350" s="229">
        <v>1056.4720400000001</v>
      </c>
      <c r="F350" s="230"/>
      <c r="G350" s="231">
        <f>ROUND(E350*F350,2)</f>
        <v>0</v>
      </c>
      <c r="H350" s="230"/>
      <c r="I350" s="231">
        <f>ROUND(E350*H350,2)</f>
        <v>0</v>
      </c>
      <c r="J350" s="230"/>
      <c r="K350" s="231">
        <f>ROUND(E350*J350,2)</f>
        <v>0</v>
      </c>
      <c r="L350" s="231">
        <v>21</v>
      </c>
      <c r="M350" s="231">
        <f>G350*(1+L350/100)</f>
        <v>0</v>
      </c>
      <c r="N350" s="231">
        <v>0</v>
      </c>
      <c r="O350" s="231">
        <f>ROUND(E350*N350,2)</f>
        <v>0</v>
      </c>
      <c r="P350" s="231">
        <v>0</v>
      </c>
      <c r="Q350" s="231">
        <f>ROUND(E350*P350,2)</f>
        <v>0</v>
      </c>
      <c r="R350" s="231"/>
      <c r="S350" s="231" t="s">
        <v>164</v>
      </c>
      <c r="T350" s="232" t="s">
        <v>164</v>
      </c>
      <c r="U350" s="218">
        <v>0</v>
      </c>
      <c r="V350" s="218">
        <f>ROUND(E350*U350,2)</f>
        <v>0</v>
      </c>
      <c r="W350" s="218"/>
      <c r="X350" s="209"/>
      <c r="Y350" s="209"/>
      <c r="Z350" s="209"/>
      <c r="AA350" s="209"/>
      <c r="AB350" s="209"/>
      <c r="AC350" s="209"/>
      <c r="AD350" s="209"/>
      <c r="AE350" s="209"/>
      <c r="AF350" s="209"/>
      <c r="AG350" s="209" t="s">
        <v>511</v>
      </c>
      <c r="AH350" s="209"/>
      <c r="AI350" s="209"/>
      <c r="AJ350" s="209"/>
      <c r="AK350" s="209"/>
      <c r="AL350" s="209"/>
      <c r="AM350" s="209"/>
      <c r="AN350" s="209"/>
      <c r="AO350" s="209"/>
      <c r="AP350" s="209"/>
      <c r="AQ350" s="209"/>
      <c r="AR350" s="209"/>
      <c r="AS350" s="209"/>
      <c r="AT350" s="209"/>
      <c r="AU350" s="209"/>
      <c r="AV350" s="209"/>
      <c r="AW350" s="209"/>
      <c r="AX350" s="209"/>
      <c r="AY350" s="209"/>
      <c r="AZ350" s="209"/>
      <c r="BA350" s="209"/>
      <c r="BB350" s="209"/>
      <c r="BC350" s="209"/>
      <c r="BD350" s="209"/>
      <c r="BE350" s="209"/>
      <c r="BF350" s="209"/>
      <c r="BG350" s="209"/>
      <c r="BH350" s="209"/>
    </row>
    <row r="351" spans="1:60" outlineLevel="1">
      <c r="A351" s="216"/>
      <c r="B351" s="217"/>
      <c r="C351" s="239"/>
      <c r="D351" s="234"/>
      <c r="E351" s="234"/>
      <c r="F351" s="234"/>
      <c r="G351" s="234"/>
      <c r="H351" s="218"/>
      <c r="I351" s="218"/>
      <c r="J351" s="218"/>
      <c r="K351" s="218"/>
      <c r="L351" s="218"/>
      <c r="M351" s="218"/>
      <c r="N351" s="218"/>
      <c r="O351" s="218"/>
      <c r="P351" s="218"/>
      <c r="Q351" s="218"/>
      <c r="R351" s="218"/>
      <c r="S351" s="218"/>
      <c r="T351" s="218"/>
      <c r="U351" s="218"/>
      <c r="V351" s="218"/>
      <c r="W351" s="218"/>
      <c r="X351" s="209"/>
      <c r="Y351" s="209"/>
      <c r="Z351" s="209"/>
      <c r="AA351" s="209"/>
      <c r="AB351" s="209"/>
      <c r="AC351" s="209"/>
      <c r="AD351" s="209"/>
      <c r="AE351" s="209"/>
      <c r="AF351" s="209"/>
      <c r="AG351" s="209" t="s">
        <v>166</v>
      </c>
      <c r="AH351" s="209"/>
      <c r="AI351" s="209"/>
      <c r="AJ351" s="209"/>
      <c r="AK351" s="209"/>
      <c r="AL351" s="209"/>
      <c r="AM351" s="209"/>
      <c r="AN351" s="209"/>
      <c r="AO351" s="209"/>
      <c r="AP351" s="209"/>
      <c r="AQ351" s="209"/>
      <c r="AR351" s="209"/>
      <c r="AS351" s="209"/>
      <c r="AT351" s="209"/>
      <c r="AU351" s="209"/>
      <c r="AV351" s="209"/>
      <c r="AW351" s="209"/>
      <c r="AX351" s="209"/>
      <c r="AY351" s="209"/>
      <c r="AZ351" s="209"/>
      <c r="BA351" s="209"/>
      <c r="BB351" s="209"/>
      <c r="BC351" s="209"/>
      <c r="BD351" s="209"/>
      <c r="BE351" s="209"/>
      <c r="BF351" s="209"/>
      <c r="BG351" s="209"/>
      <c r="BH351" s="209"/>
    </row>
    <row r="352" spans="1:60" outlineLevel="1">
      <c r="A352" s="226">
        <v>162</v>
      </c>
      <c r="B352" s="227" t="s">
        <v>512</v>
      </c>
      <c r="C352" s="238" t="s">
        <v>513</v>
      </c>
      <c r="D352" s="228" t="s">
        <v>185</v>
      </c>
      <c r="E352" s="229">
        <v>121.39840000000001</v>
      </c>
      <c r="F352" s="230"/>
      <c r="G352" s="231">
        <f>ROUND(E352*F352,2)</f>
        <v>0</v>
      </c>
      <c r="H352" s="230"/>
      <c r="I352" s="231">
        <f>ROUND(E352*H352,2)</f>
        <v>0</v>
      </c>
      <c r="J352" s="230"/>
      <c r="K352" s="231">
        <f>ROUND(E352*J352,2)</f>
        <v>0</v>
      </c>
      <c r="L352" s="231">
        <v>21</v>
      </c>
      <c r="M352" s="231">
        <f>G352*(1+L352/100)</f>
        <v>0</v>
      </c>
      <c r="N352" s="231">
        <v>1.5300000000000001E-3</v>
      </c>
      <c r="O352" s="231">
        <f>ROUND(E352*N352,2)</f>
        <v>0.19</v>
      </c>
      <c r="P352" s="231">
        <v>0</v>
      </c>
      <c r="Q352" s="231">
        <f>ROUND(E352*P352,2)</f>
        <v>0</v>
      </c>
      <c r="R352" s="231"/>
      <c r="S352" s="231" t="s">
        <v>189</v>
      </c>
      <c r="T352" s="232" t="s">
        <v>190</v>
      </c>
      <c r="U352" s="218">
        <v>0</v>
      </c>
      <c r="V352" s="218">
        <f>ROUND(E352*U352,2)</f>
        <v>0</v>
      </c>
      <c r="W352" s="218"/>
      <c r="X352" s="209"/>
      <c r="Y352" s="209"/>
      <c r="Z352" s="209"/>
      <c r="AA352" s="209"/>
      <c r="AB352" s="209"/>
      <c r="AC352" s="209"/>
      <c r="AD352" s="209"/>
      <c r="AE352" s="209"/>
      <c r="AF352" s="209"/>
      <c r="AG352" s="209" t="s">
        <v>408</v>
      </c>
      <c r="AH352" s="209"/>
      <c r="AI352" s="209"/>
      <c r="AJ352" s="209"/>
      <c r="AK352" s="209"/>
      <c r="AL352" s="209"/>
      <c r="AM352" s="209"/>
      <c r="AN352" s="209"/>
      <c r="AO352" s="209"/>
      <c r="AP352" s="209"/>
      <c r="AQ352" s="209"/>
      <c r="AR352" s="209"/>
      <c r="AS352" s="209"/>
      <c r="AT352" s="209"/>
      <c r="AU352" s="209"/>
      <c r="AV352" s="209"/>
      <c r="AW352" s="209"/>
      <c r="AX352" s="209"/>
      <c r="AY352" s="209"/>
      <c r="AZ352" s="209"/>
      <c r="BA352" s="209"/>
      <c r="BB352" s="209"/>
      <c r="BC352" s="209"/>
      <c r="BD352" s="209"/>
      <c r="BE352" s="209"/>
      <c r="BF352" s="209"/>
      <c r="BG352" s="209"/>
      <c r="BH352" s="209"/>
    </row>
    <row r="353" spans="1:60" outlineLevel="1">
      <c r="A353" s="216"/>
      <c r="B353" s="217"/>
      <c r="C353" s="239"/>
      <c r="D353" s="234"/>
      <c r="E353" s="234"/>
      <c r="F353" s="234"/>
      <c r="G353" s="234"/>
      <c r="H353" s="218"/>
      <c r="I353" s="218"/>
      <c r="J353" s="218"/>
      <c r="K353" s="218"/>
      <c r="L353" s="218"/>
      <c r="M353" s="218"/>
      <c r="N353" s="218"/>
      <c r="O353" s="218"/>
      <c r="P353" s="218"/>
      <c r="Q353" s="218"/>
      <c r="R353" s="218"/>
      <c r="S353" s="218"/>
      <c r="T353" s="218"/>
      <c r="U353" s="218"/>
      <c r="V353" s="218"/>
      <c r="W353" s="218"/>
      <c r="X353" s="209"/>
      <c r="Y353" s="209"/>
      <c r="Z353" s="209"/>
      <c r="AA353" s="209"/>
      <c r="AB353" s="209"/>
      <c r="AC353" s="209"/>
      <c r="AD353" s="209"/>
      <c r="AE353" s="209"/>
      <c r="AF353" s="209"/>
      <c r="AG353" s="209" t="s">
        <v>166</v>
      </c>
      <c r="AH353" s="209"/>
      <c r="AI353" s="209"/>
      <c r="AJ353" s="209"/>
      <c r="AK353" s="209"/>
      <c r="AL353" s="209"/>
      <c r="AM353" s="209"/>
      <c r="AN353" s="209"/>
      <c r="AO353" s="209"/>
      <c r="AP353" s="209"/>
      <c r="AQ353" s="209"/>
      <c r="AR353" s="209"/>
      <c r="AS353" s="209"/>
      <c r="AT353" s="209"/>
      <c r="AU353" s="209"/>
      <c r="AV353" s="209"/>
      <c r="AW353" s="209"/>
      <c r="AX353" s="209"/>
      <c r="AY353" s="209"/>
      <c r="AZ353" s="209"/>
      <c r="BA353" s="209"/>
      <c r="BB353" s="209"/>
      <c r="BC353" s="209"/>
      <c r="BD353" s="209"/>
      <c r="BE353" s="209"/>
      <c r="BF353" s="209"/>
      <c r="BG353" s="209"/>
      <c r="BH353" s="209"/>
    </row>
    <row r="354" spans="1:60" outlineLevel="1">
      <c r="A354" s="226">
        <v>163</v>
      </c>
      <c r="B354" s="227" t="s">
        <v>514</v>
      </c>
      <c r="C354" s="238" t="s">
        <v>515</v>
      </c>
      <c r="D354" s="228" t="s">
        <v>185</v>
      </c>
      <c r="E354" s="229">
        <v>94.964500000000001</v>
      </c>
      <c r="F354" s="230"/>
      <c r="G354" s="231">
        <f>ROUND(E354*F354,2)</f>
        <v>0</v>
      </c>
      <c r="H354" s="230"/>
      <c r="I354" s="231">
        <f>ROUND(E354*H354,2)</f>
        <v>0</v>
      </c>
      <c r="J354" s="230"/>
      <c r="K354" s="231">
        <f>ROUND(E354*J354,2)</f>
        <v>0</v>
      </c>
      <c r="L354" s="231">
        <v>21</v>
      </c>
      <c r="M354" s="231">
        <f>G354*(1+L354/100)</f>
        <v>0</v>
      </c>
      <c r="N354" s="231">
        <v>0</v>
      </c>
      <c r="O354" s="231">
        <f>ROUND(E354*N354,2)</f>
        <v>0</v>
      </c>
      <c r="P354" s="231">
        <v>0</v>
      </c>
      <c r="Q354" s="231">
        <f>ROUND(E354*P354,2)</f>
        <v>0</v>
      </c>
      <c r="R354" s="231"/>
      <c r="S354" s="231" t="s">
        <v>189</v>
      </c>
      <c r="T354" s="232" t="s">
        <v>190</v>
      </c>
      <c r="U354" s="218">
        <v>0</v>
      </c>
      <c r="V354" s="218">
        <f>ROUND(E354*U354,2)</f>
        <v>0</v>
      </c>
      <c r="W354" s="218"/>
      <c r="X354" s="209"/>
      <c r="Y354" s="209"/>
      <c r="Z354" s="209"/>
      <c r="AA354" s="209"/>
      <c r="AB354" s="209"/>
      <c r="AC354" s="209"/>
      <c r="AD354" s="209"/>
      <c r="AE354" s="209"/>
      <c r="AF354" s="209"/>
      <c r="AG354" s="209" t="s">
        <v>516</v>
      </c>
      <c r="AH354" s="209"/>
      <c r="AI354" s="209"/>
      <c r="AJ354" s="209"/>
      <c r="AK354" s="209"/>
      <c r="AL354" s="209"/>
      <c r="AM354" s="209"/>
      <c r="AN354" s="209"/>
      <c r="AO354" s="209"/>
      <c r="AP354" s="209"/>
      <c r="AQ354" s="209"/>
      <c r="AR354" s="209"/>
      <c r="AS354" s="209"/>
      <c r="AT354" s="209"/>
      <c r="AU354" s="209"/>
      <c r="AV354" s="209"/>
      <c r="AW354" s="209"/>
      <c r="AX354" s="209"/>
      <c r="AY354" s="209"/>
      <c r="AZ354" s="209"/>
      <c r="BA354" s="209"/>
      <c r="BB354" s="209"/>
      <c r="BC354" s="209"/>
      <c r="BD354" s="209"/>
      <c r="BE354" s="209"/>
      <c r="BF354" s="209"/>
      <c r="BG354" s="209"/>
      <c r="BH354" s="209"/>
    </row>
    <row r="355" spans="1:60" outlineLevel="1">
      <c r="A355" s="216"/>
      <c r="B355" s="217"/>
      <c r="C355" s="239"/>
      <c r="D355" s="234"/>
      <c r="E355" s="234"/>
      <c r="F355" s="234"/>
      <c r="G355" s="234"/>
      <c r="H355" s="218"/>
      <c r="I355" s="218"/>
      <c r="J355" s="218"/>
      <c r="K355" s="218"/>
      <c r="L355" s="218"/>
      <c r="M355" s="218"/>
      <c r="N355" s="218"/>
      <c r="O355" s="218"/>
      <c r="P355" s="218"/>
      <c r="Q355" s="218"/>
      <c r="R355" s="218"/>
      <c r="S355" s="218"/>
      <c r="T355" s="218"/>
      <c r="U355" s="218"/>
      <c r="V355" s="218"/>
      <c r="W355" s="218"/>
      <c r="X355" s="209"/>
      <c r="Y355" s="209"/>
      <c r="Z355" s="209"/>
      <c r="AA355" s="209"/>
      <c r="AB355" s="209"/>
      <c r="AC355" s="209"/>
      <c r="AD355" s="209"/>
      <c r="AE355" s="209"/>
      <c r="AF355" s="209"/>
      <c r="AG355" s="209" t="s">
        <v>166</v>
      </c>
      <c r="AH355" s="209"/>
      <c r="AI355" s="209"/>
      <c r="AJ355" s="209"/>
      <c r="AK355" s="209"/>
      <c r="AL355" s="209"/>
      <c r="AM355" s="209"/>
      <c r="AN355" s="209"/>
      <c r="AO355" s="209"/>
      <c r="AP355" s="209"/>
      <c r="AQ355" s="209"/>
      <c r="AR355" s="209"/>
      <c r="AS355" s="209"/>
      <c r="AT355" s="209"/>
      <c r="AU355" s="209"/>
      <c r="AV355" s="209"/>
      <c r="AW355" s="209"/>
      <c r="AX355" s="209"/>
      <c r="AY355" s="209"/>
      <c r="AZ355" s="209"/>
      <c r="BA355" s="209"/>
      <c r="BB355" s="209"/>
      <c r="BC355" s="209"/>
      <c r="BD355" s="209"/>
      <c r="BE355" s="209"/>
      <c r="BF355" s="209"/>
      <c r="BG355" s="209"/>
      <c r="BH355" s="209"/>
    </row>
    <row r="356" spans="1:60" outlineLevel="1">
      <c r="A356" s="226">
        <v>164</v>
      </c>
      <c r="B356" s="227" t="s">
        <v>517</v>
      </c>
      <c r="C356" s="238" t="s">
        <v>518</v>
      </c>
      <c r="D356" s="228" t="s">
        <v>185</v>
      </c>
      <c r="E356" s="229">
        <v>94.964500000000001</v>
      </c>
      <c r="F356" s="230"/>
      <c r="G356" s="231">
        <f>ROUND(E356*F356,2)</f>
        <v>0</v>
      </c>
      <c r="H356" s="230"/>
      <c r="I356" s="231">
        <f>ROUND(E356*H356,2)</f>
        <v>0</v>
      </c>
      <c r="J356" s="230"/>
      <c r="K356" s="231">
        <f>ROUND(E356*J356,2)</f>
        <v>0</v>
      </c>
      <c r="L356" s="231">
        <v>21</v>
      </c>
      <c r="M356" s="231">
        <f>G356*(1+L356/100)</f>
        <v>0</v>
      </c>
      <c r="N356" s="231">
        <v>3.0000000000000003E-4</v>
      </c>
      <c r="O356" s="231">
        <f>ROUND(E356*N356,2)</f>
        <v>0.03</v>
      </c>
      <c r="P356" s="231">
        <v>0</v>
      </c>
      <c r="Q356" s="231">
        <f>ROUND(E356*P356,2)</f>
        <v>0</v>
      </c>
      <c r="R356" s="231"/>
      <c r="S356" s="231" t="s">
        <v>189</v>
      </c>
      <c r="T356" s="232" t="s">
        <v>190</v>
      </c>
      <c r="U356" s="218">
        <v>0</v>
      </c>
      <c r="V356" s="218">
        <f>ROUND(E356*U356,2)</f>
        <v>0</v>
      </c>
      <c r="W356" s="218"/>
      <c r="X356" s="209"/>
      <c r="Y356" s="209"/>
      <c r="Z356" s="209"/>
      <c r="AA356" s="209"/>
      <c r="AB356" s="209"/>
      <c r="AC356" s="209"/>
      <c r="AD356" s="209"/>
      <c r="AE356" s="209"/>
      <c r="AF356" s="209"/>
      <c r="AG356" s="209" t="s">
        <v>516</v>
      </c>
      <c r="AH356" s="209"/>
      <c r="AI356" s="209"/>
      <c r="AJ356" s="209"/>
      <c r="AK356" s="209"/>
      <c r="AL356" s="209"/>
      <c r="AM356" s="209"/>
      <c r="AN356" s="209"/>
      <c r="AO356" s="209"/>
      <c r="AP356" s="209"/>
      <c r="AQ356" s="209"/>
      <c r="AR356" s="209"/>
      <c r="AS356" s="209"/>
      <c r="AT356" s="209"/>
      <c r="AU356" s="209"/>
      <c r="AV356" s="209"/>
      <c r="AW356" s="209"/>
      <c r="AX356" s="209"/>
      <c r="AY356" s="209"/>
      <c r="AZ356" s="209"/>
      <c r="BA356" s="209"/>
      <c r="BB356" s="209"/>
      <c r="BC356" s="209"/>
      <c r="BD356" s="209"/>
      <c r="BE356" s="209"/>
      <c r="BF356" s="209"/>
      <c r="BG356" s="209"/>
      <c r="BH356" s="209"/>
    </row>
    <row r="357" spans="1:60" outlineLevel="1">
      <c r="A357" s="216"/>
      <c r="B357" s="217"/>
      <c r="C357" s="239"/>
      <c r="D357" s="234"/>
      <c r="E357" s="234"/>
      <c r="F357" s="234"/>
      <c r="G357" s="234"/>
      <c r="H357" s="218"/>
      <c r="I357" s="218"/>
      <c r="J357" s="218"/>
      <c r="K357" s="218"/>
      <c r="L357" s="218"/>
      <c r="M357" s="218"/>
      <c r="N357" s="218"/>
      <c r="O357" s="218"/>
      <c r="P357" s="218"/>
      <c r="Q357" s="218"/>
      <c r="R357" s="218"/>
      <c r="S357" s="218"/>
      <c r="T357" s="218"/>
      <c r="U357" s="218"/>
      <c r="V357" s="218"/>
      <c r="W357" s="218"/>
      <c r="X357" s="209"/>
      <c r="Y357" s="209"/>
      <c r="Z357" s="209"/>
      <c r="AA357" s="209"/>
      <c r="AB357" s="209"/>
      <c r="AC357" s="209"/>
      <c r="AD357" s="209"/>
      <c r="AE357" s="209"/>
      <c r="AF357" s="209"/>
      <c r="AG357" s="209" t="s">
        <v>166</v>
      </c>
      <c r="AH357" s="209"/>
      <c r="AI357" s="209"/>
      <c r="AJ357" s="209"/>
      <c r="AK357" s="209"/>
      <c r="AL357" s="209"/>
      <c r="AM357" s="209"/>
      <c r="AN357" s="209"/>
      <c r="AO357" s="209"/>
      <c r="AP357" s="209"/>
      <c r="AQ357" s="209"/>
      <c r="AR357" s="209"/>
      <c r="AS357" s="209"/>
      <c r="AT357" s="209"/>
      <c r="AU357" s="209"/>
      <c r="AV357" s="209"/>
      <c r="AW357" s="209"/>
      <c r="AX357" s="209"/>
      <c r="AY357" s="209"/>
      <c r="AZ357" s="209"/>
      <c r="BA357" s="209"/>
      <c r="BB357" s="209"/>
      <c r="BC357" s="209"/>
      <c r="BD357" s="209"/>
      <c r="BE357" s="209"/>
      <c r="BF357" s="209"/>
      <c r="BG357" s="209"/>
      <c r="BH357" s="209"/>
    </row>
    <row r="358" spans="1:60">
      <c r="A358" s="220" t="s">
        <v>159</v>
      </c>
      <c r="B358" s="221" t="s">
        <v>101</v>
      </c>
      <c r="C358" s="237" t="s">
        <v>102</v>
      </c>
      <c r="D358" s="222"/>
      <c r="E358" s="223"/>
      <c r="F358" s="224"/>
      <c r="G358" s="224">
        <f>SUMIF(AG359:AG372,"&lt;&gt;NOR",G359:G372)</f>
        <v>0</v>
      </c>
      <c r="H358" s="224"/>
      <c r="I358" s="224">
        <f>SUM(I359:I372)</f>
        <v>0</v>
      </c>
      <c r="J358" s="224"/>
      <c r="K358" s="224">
        <f>SUM(K359:K372)</f>
        <v>0</v>
      </c>
      <c r="L358" s="224"/>
      <c r="M358" s="224">
        <f>SUM(M359:M372)</f>
        <v>0</v>
      </c>
      <c r="N358" s="224"/>
      <c r="O358" s="224">
        <f>SUM(O359:O372)</f>
        <v>2.64</v>
      </c>
      <c r="P358" s="224"/>
      <c r="Q358" s="224">
        <f>SUM(Q359:Q372)</f>
        <v>0</v>
      </c>
      <c r="R358" s="224"/>
      <c r="S358" s="224"/>
      <c r="T358" s="225"/>
      <c r="U358" s="219"/>
      <c r="V358" s="219">
        <f>SUM(V359:V372)</f>
        <v>0</v>
      </c>
      <c r="W358" s="219"/>
      <c r="AG358" t="s">
        <v>160</v>
      </c>
    </row>
    <row r="359" spans="1:60" outlineLevel="1">
      <c r="A359" s="226">
        <v>165</v>
      </c>
      <c r="B359" s="227" t="s">
        <v>519</v>
      </c>
      <c r="C359" s="238" t="s">
        <v>520</v>
      </c>
      <c r="D359" s="228" t="s">
        <v>185</v>
      </c>
      <c r="E359" s="229">
        <v>172.6628</v>
      </c>
      <c r="F359" s="230"/>
      <c r="G359" s="231">
        <f>ROUND(E359*F359,2)</f>
        <v>0</v>
      </c>
      <c r="H359" s="230"/>
      <c r="I359" s="231">
        <f>ROUND(E359*H359,2)</f>
        <v>0</v>
      </c>
      <c r="J359" s="230"/>
      <c r="K359" s="231">
        <f>ROUND(E359*J359,2)</f>
        <v>0</v>
      </c>
      <c r="L359" s="231">
        <v>21</v>
      </c>
      <c r="M359" s="231">
        <f>G359*(1+L359/100)</f>
        <v>0</v>
      </c>
      <c r="N359" s="231">
        <v>0</v>
      </c>
      <c r="O359" s="231">
        <f>ROUND(E359*N359,2)</f>
        <v>0</v>
      </c>
      <c r="P359" s="231">
        <v>0</v>
      </c>
      <c r="Q359" s="231">
        <f>ROUND(E359*P359,2)</f>
        <v>0</v>
      </c>
      <c r="R359" s="231"/>
      <c r="S359" s="231" t="s">
        <v>164</v>
      </c>
      <c r="T359" s="232" t="s">
        <v>164</v>
      </c>
      <c r="U359" s="218">
        <v>0</v>
      </c>
      <c r="V359" s="218">
        <f>ROUND(E359*U359,2)</f>
        <v>0</v>
      </c>
      <c r="W359" s="218"/>
      <c r="X359" s="209"/>
      <c r="Y359" s="209"/>
      <c r="Z359" s="209"/>
      <c r="AA359" s="209"/>
      <c r="AB359" s="209"/>
      <c r="AC359" s="209"/>
      <c r="AD359" s="209"/>
      <c r="AE359" s="209"/>
      <c r="AF359" s="209"/>
      <c r="AG359" s="209" t="s">
        <v>194</v>
      </c>
      <c r="AH359" s="209"/>
      <c r="AI359" s="209"/>
      <c r="AJ359" s="209"/>
      <c r="AK359" s="209"/>
      <c r="AL359" s="209"/>
      <c r="AM359" s="209"/>
      <c r="AN359" s="209"/>
      <c r="AO359" s="209"/>
      <c r="AP359" s="209"/>
      <c r="AQ359" s="209"/>
      <c r="AR359" s="209"/>
      <c r="AS359" s="209"/>
      <c r="AT359" s="209"/>
      <c r="AU359" s="209"/>
      <c r="AV359" s="209"/>
      <c r="AW359" s="209"/>
      <c r="AX359" s="209"/>
      <c r="AY359" s="209"/>
      <c r="AZ359" s="209"/>
      <c r="BA359" s="209"/>
      <c r="BB359" s="209"/>
      <c r="BC359" s="209"/>
      <c r="BD359" s="209"/>
      <c r="BE359" s="209"/>
      <c r="BF359" s="209"/>
      <c r="BG359" s="209"/>
      <c r="BH359" s="209"/>
    </row>
    <row r="360" spans="1:60" outlineLevel="1">
      <c r="A360" s="216"/>
      <c r="B360" s="217"/>
      <c r="C360" s="239"/>
      <c r="D360" s="234"/>
      <c r="E360" s="234"/>
      <c r="F360" s="234"/>
      <c r="G360" s="234"/>
      <c r="H360" s="218"/>
      <c r="I360" s="218"/>
      <c r="J360" s="218"/>
      <c r="K360" s="218"/>
      <c r="L360" s="218"/>
      <c r="M360" s="218"/>
      <c r="N360" s="218"/>
      <c r="O360" s="218"/>
      <c r="P360" s="218"/>
      <c r="Q360" s="218"/>
      <c r="R360" s="218"/>
      <c r="S360" s="218"/>
      <c r="T360" s="218"/>
      <c r="U360" s="218"/>
      <c r="V360" s="218"/>
      <c r="W360" s="218"/>
      <c r="X360" s="209"/>
      <c r="Y360" s="209"/>
      <c r="Z360" s="209"/>
      <c r="AA360" s="209"/>
      <c r="AB360" s="209"/>
      <c r="AC360" s="209"/>
      <c r="AD360" s="209"/>
      <c r="AE360" s="209"/>
      <c r="AF360" s="209"/>
      <c r="AG360" s="209" t="s">
        <v>166</v>
      </c>
      <c r="AH360" s="209"/>
      <c r="AI360" s="209"/>
      <c r="AJ360" s="209"/>
      <c r="AK360" s="209"/>
      <c r="AL360" s="209"/>
      <c r="AM360" s="209"/>
      <c r="AN360" s="209"/>
      <c r="AO360" s="209"/>
      <c r="AP360" s="209"/>
      <c r="AQ360" s="209"/>
      <c r="AR360" s="209"/>
      <c r="AS360" s="209"/>
      <c r="AT360" s="209"/>
      <c r="AU360" s="209"/>
      <c r="AV360" s="209"/>
      <c r="AW360" s="209"/>
      <c r="AX360" s="209"/>
      <c r="AY360" s="209"/>
      <c r="AZ360" s="209"/>
      <c r="BA360" s="209"/>
      <c r="BB360" s="209"/>
      <c r="BC360" s="209"/>
      <c r="BD360" s="209"/>
      <c r="BE360" s="209"/>
      <c r="BF360" s="209"/>
      <c r="BG360" s="209"/>
      <c r="BH360" s="209"/>
    </row>
    <row r="361" spans="1:60" ht="22.5" outlineLevel="1">
      <c r="A361" s="226">
        <v>166</v>
      </c>
      <c r="B361" s="227" t="s">
        <v>521</v>
      </c>
      <c r="C361" s="238" t="s">
        <v>522</v>
      </c>
      <c r="D361" s="228" t="s">
        <v>185</v>
      </c>
      <c r="E361" s="229">
        <v>251.09750000000003</v>
      </c>
      <c r="F361" s="230"/>
      <c r="G361" s="231">
        <f>ROUND(E361*F361,2)</f>
        <v>0</v>
      </c>
      <c r="H361" s="230"/>
      <c r="I361" s="231">
        <f>ROUND(E361*H361,2)</f>
        <v>0</v>
      </c>
      <c r="J361" s="230"/>
      <c r="K361" s="231">
        <f>ROUND(E361*J361,2)</f>
        <v>0</v>
      </c>
      <c r="L361" s="231">
        <v>21</v>
      </c>
      <c r="M361" s="231">
        <f>G361*(1+L361/100)</f>
        <v>0</v>
      </c>
      <c r="N361" s="231">
        <v>6.1200000000000004E-3</v>
      </c>
      <c r="O361" s="231">
        <f>ROUND(E361*N361,2)</f>
        <v>1.54</v>
      </c>
      <c r="P361" s="231">
        <v>0</v>
      </c>
      <c r="Q361" s="231">
        <f>ROUND(E361*P361,2)</f>
        <v>0</v>
      </c>
      <c r="R361" s="231"/>
      <c r="S361" s="231" t="s">
        <v>189</v>
      </c>
      <c r="T361" s="232" t="s">
        <v>190</v>
      </c>
      <c r="U361" s="218">
        <v>0</v>
      </c>
      <c r="V361" s="218">
        <f>ROUND(E361*U361,2)</f>
        <v>0</v>
      </c>
      <c r="W361" s="218"/>
      <c r="X361" s="209"/>
      <c r="Y361" s="209"/>
      <c r="Z361" s="209"/>
      <c r="AA361" s="209"/>
      <c r="AB361" s="209"/>
      <c r="AC361" s="209"/>
      <c r="AD361" s="209"/>
      <c r="AE361" s="209"/>
      <c r="AF361" s="209"/>
      <c r="AG361" s="209" t="s">
        <v>165</v>
      </c>
      <c r="AH361" s="209"/>
      <c r="AI361" s="209"/>
      <c r="AJ361" s="209"/>
      <c r="AK361" s="209"/>
      <c r="AL361" s="209"/>
      <c r="AM361" s="209"/>
      <c r="AN361" s="209"/>
      <c r="AO361" s="209"/>
      <c r="AP361" s="209"/>
      <c r="AQ361" s="209"/>
      <c r="AR361" s="209"/>
      <c r="AS361" s="209"/>
      <c r="AT361" s="209"/>
      <c r="AU361" s="209"/>
      <c r="AV361" s="209"/>
      <c r="AW361" s="209"/>
      <c r="AX361" s="209"/>
      <c r="AY361" s="209"/>
      <c r="AZ361" s="209"/>
      <c r="BA361" s="209"/>
      <c r="BB361" s="209"/>
      <c r="BC361" s="209"/>
      <c r="BD361" s="209"/>
      <c r="BE361" s="209"/>
      <c r="BF361" s="209"/>
      <c r="BG361" s="209"/>
      <c r="BH361" s="209"/>
    </row>
    <row r="362" spans="1:60" outlineLevel="1">
      <c r="A362" s="216"/>
      <c r="B362" s="217"/>
      <c r="C362" s="239"/>
      <c r="D362" s="234"/>
      <c r="E362" s="234"/>
      <c r="F362" s="234"/>
      <c r="G362" s="234"/>
      <c r="H362" s="218"/>
      <c r="I362" s="218"/>
      <c r="J362" s="218"/>
      <c r="K362" s="218"/>
      <c r="L362" s="218"/>
      <c r="M362" s="218"/>
      <c r="N362" s="218"/>
      <c r="O362" s="218"/>
      <c r="P362" s="218"/>
      <c r="Q362" s="218"/>
      <c r="R362" s="218"/>
      <c r="S362" s="218"/>
      <c r="T362" s="218"/>
      <c r="U362" s="218"/>
      <c r="V362" s="218"/>
      <c r="W362" s="218"/>
      <c r="X362" s="209"/>
      <c r="Y362" s="209"/>
      <c r="Z362" s="209"/>
      <c r="AA362" s="209"/>
      <c r="AB362" s="209"/>
      <c r="AC362" s="209"/>
      <c r="AD362" s="209"/>
      <c r="AE362" s="209"/>
      <c r="AF362" s="209"/>
      <c r="AG362" s="209" t="s">
        <v>166</v>
      </c>
      <c r="AH362" s="209"/>
      <c r="AI362" s="209"/>
      <c r="AJ362" s="209"/>
      <c r="AK362" s="209"/>
      <c r="AL362" s="209"/>
      <c r="AM362" s="209"/>
      <c r="AN362" s="209"/>
      <c r="AO362" s="209"/>
      <c r="AP362" s="209"/>
      <c r="AQ362" s="209"/>
      <c r="AR362" s="209"/>
      <c r="AS362" s="209"/>
      <c r="AT362" s="209"/>
      <c r="AU362" s="209"/>
      <c r="AV362" s="209"/>
      <c r="AW362" s="209"/>
      <c r="AX362" s="209"/>
      <c r="AY362" s="209"/>
      <c r="AZ362" s="209"/>
      <c r="BA362" s="209"/>
      <c r="BB362" s="209"/>
      <c r="BC362" s="209"/>
      <c r="BD362" s="209"/>
      <c r="BE362" s="209"/>
      <c r="BF362" s="209"/>
      <c r="BG362" s="209"/>
      <c r="BH362" s="209"/>
    </row>
    <row r="363" spans="1:60" outlineLevel="1">
      <c r="A363" s="226">
        <v>167</v>
      </c>
      <c r="B363" s="227" t="s">
        <v>523</v>
      </c>
      <c r="C363" s="238" t="s">
        <v>524</v>
      </c>
      <c r="D363" s="228" t="s">
        <v>185</v>
      </c>
      <c r="E363" s="229">
        <v>86.331400000000002</v>
      </c>
      <c r="F363" s="230"/>
      <c r="G363" s="231">
        <f>ROUND(E363*F363,2)</f>
        <v>0</v>
      </c>
      <c r="H363" s="230"/>
      <c r="I363" s="231">
        <f>ROUND(E363*H363,2)</f>
        <v>0</v>
      </c>
      <c r="J363" s="230"/>
      <c r="K363" s="231">
        <f>ROUND(E363*J363,2)</f>
        <v>0</v>
      </c>
      <c r="L363" s="231">
        <v>21</v>
      </c>
      <c r="M363" s="231">
        <f>G363*(1+L363/100)</f>
        <v>0</v>
      </c>
      <c r="N363" s="231">
        <v>1.6000000000000001E-4</v>
      </c>
      <c r="O363" s="231">
        <f>ROUND(E363*N363,2)</f>
        <v>0.01</v>
      </c>
      <c r="P363" s="231">
        <v>0</v>
      </c>
      <c r="Q363" s="231">
        <f>ROUND(E363*P363,2)</f>
        <v>0</v>
      </c>
      <c r="R363" s="231"/>
      <c r="S363" s="231" t="s">
        <v>164</v>
      </c>
      <c r="T363" s="232" t="s">
        <v>164</v>
      </c>
      <c r="U363" s="218">
        <v>0</v>
      </c>
      <c r="V363" s="218">
        <f>ROUND(E363*U363,2)</f>
        <v>0</v>
      </c>
      <c r="W363" s="218"/>
      <c r="X363" s="209"/>
      <c r="Y363" s="209"/>
      <c r="Z363" s="209"/>
      <c r="AA363" s="209"/>
      <c r="AB363" s="209"/>
      <c r="AC363" s="209"/>
      <c r="AD363" s="209"/>
      <c r="AE363" s="209"/>
      <c r="AF363" s="209"/>
      <c r="AG363" s="209" t="s">
        <v>165</v>
      </c>
      <c r="AH363" s="209"/>
      <c r="AI363" s="209"/>
      <c r="AJ363" s="209"/>
      <c r="AK363" s="209"/>
      <c r="AL363" s="209"/>
      <c r="AM363" s="209"/>
      <c r="AN363" s="209"/>
      <c r="AO363" s="209"/>
      <c r="AP363" s="209"/>
      <c r="AQ363" s="209"/>
      <c r="AR363" s="209"/>
      <c r="AS363" s="209"/>
      <c r="AT363" s="209"/>
      <c r="AU363" s="209"/>
      <c r="AV363" s="209"/>
      <c r="AW363" s="209"/>
      <c r="AX363" s="209"/>
      <c r="AY363" s="209"/>
      <c r="AZ363" s="209"/>
      <c r="BA363" s="209"/>
      <c r="BB363" s="209"/>
      <c r="BC363" s="209"/>
      <c r="BD363" s="209"/>
      <c r="BE363" s="209"/>
      <c r="BF363" s="209"/>
      <c r="BG363" s="209"/>
      <c r="BH363" s="209"/>
    </row>
    <row r="364" spans="1:60" outlineLevel="1">
      <c r="A364" s="216"/>
      <c r="B364" s="217"/>
      <c r="C364" s="239"/>
      <c r="D364" s="234"/>
      <c r="E364" s="234"/>
      <c r="F364" s="234"/>
      <c r="G364" s="234"/>
      <c r="H364" s="218"/>
      <c r="I364" s="218"/>
      <c r="J364" s="218"/>
      <c r="K364" s="218"/>
      <c r="L364" s="218"/>
      <c r="M364" s="218"/>
      <c r="N364" s="218"/>
      <c r="O364" s="218"/>
      <c r="P364" s="218"/>
      <c r="Q364" s="218"/>
      <c r="R364" s="218"/>
      <c r="S364" s="218"/>
      <c r="T364" s="218"/>
      <c r="U364" s="218"/>
      <c r="V364" s="218"/>
      <c r="W364" s="218"/>
      <c r="X364" s="209"/>
      <c r="Y364" s="209"/>
      <c r="Z364" s="209"/>
      <c r="AA364" s="209"/>
      <c r="AB364" s="209"/>
      <c r="AC364" s="209"/>
      <c r="AD364" s="209"/>
      <c r="AE364" s="209"/>
      <c r="AF364" s="209"/>
      <c r="AG364" s="209" t="s">
        <v>166</v>
      </c>
      <c r="AH364" s="209"/>
      <c r="AI364" s="209"/>
      <c r="AJ364" s="209"/>
      <c r="AK364" s="209"/>
      <c r="AL364" s="209"/>
      <c r="AM364" s="209"/>
      <c r="AN364" s="209"/>
      <c r="AO364" s="209"/>
      <c r="AP364" s="209"/>
      <c r="AQ364" s="209"/>
      <c r="AR364" s="209"/>
      <c r="AS364" s="209"/>
      <c r="AT364" s="209"/>
      <c r="AU364" s="209"/>
      <c r="AV364" s="209"/>
      <c r="AW364" s="209"/>
      <c r="AX364" s="209"/>
      <c r="AY364" s="209"/>
      <c r="AZ364" s="209"/>
      <c r="BA364" s="209"/>
      <c r="BB364" s="209"/>
      <c r="BC364" s="209"/>
      <c r="BD364" s="209"/>
      <c r="BE364" s="209"/>
      <c r="BF364" s="209"/>
      <c r="BG364" s="209"/>
      <c r="BH364" s="209"/>
    </row>
    <row r="365" spans="1:60" outlineLevel="1">
      <c r="A365" s="226">
        <v>168</v>
      </c>
      <c r="B365" s="227" t="s">
        <v>525</v>
      </c>
      <c r="C365" s="238" t="s">
        <v>526</v>
      </c>
      <c r="D365" s="228" t="s">
        <v>0</v>
      </c>
      <c r="E365" s="229">
        <v>2087.1498200000001</v>
      </c>
      <c r="F365" s="230"/>
      <c r="G365" s="231">
        <f>ROUND(E365*F365,2)</f>
        <v>0</v>
      </c>
      <c r="H365" s="230"/>
      <c r="I365" s="231">
        <f>ROUND(E365*H365,2)</f>
        <v>0</v>
      </c>
      <c r="J365" s="230"/>
      <c r="K365" s="231">
        <f>ROUND(E365*J365,2)</f>
        <v>0</v>
      </c>
      <c r="L365" s="231">
        <v>21</v>
      </c>
      <c r="M365" s="231">
        <f>G365*(1+L365/100)</f>
        <v>0</v>
      </c>
      <c r="N365" s="231">
        <v>0</v>
      </c>
      <c r="O365" s="231">
        <f>ROUND(E365*N365,2)</f>
        <v>0</v>
      </c>
      <c r="P365" s="231">
        <v>0</v>
      </c>
      <c r="Q365" s="231">
        <f>ROUND(E365*P365,2)</f>
        <v>0</v>
      </c>
      <c r="R365" s="231"/>
      <c r="S365" s="231" t="s">
        <v>164</v>
      </c>
      <c r="T365" s="232" t="s">
        <v>164</v>
      </c>
      <c r="U365" s="218">
        <v>0</v>
      </c>
      <c r="V365" s="218">
        <f>ROUND(E365*U365,2)</f>
        <v>0</v>
      </c>
      <c r="W365" s="218"/>
      <c r="X365" s="209"/>
      <c r="Y365" s="209"/>
      <c r="Z365" s="209"/>
      <c r="AA365" s="209"/>
      <c r="AB365" s="209"/>
      <c r="AC365" s="209"/>
      <c r="AD365" s="209"/>
      <c r="AE365" s="209"/>
      <c r="AF365" s="209"/>
      <c r="AG365" s="209" t="s">
        <v>511</v>
      </c>
      <c r="AH365" s="209"/>
      <c r="AI365" s="209"/>
      <c r="AJ365" s="209"/>
      <c r="AK365" s="209"/>
      <c r="AL365" s="209"/>
      <c r="AM365" s="209"/>
      <c r="AN365" s="209"/>
      <c r="AO365" s="209"/>
      <c r="AP365" s="209"/>
      <c r="AQ365" s="209"/>
      <c r="AR365" s="209"/>
      <c r="AS365" s="209"/>
      <c r="AT365" s="209"/>
      <c r="AU365" s="209"/>
      <c r="AV365" s="209"/>
      <c r="AW365" s="209"/>
      <c r="AX365" s="209"/>
      <c r="AY365" s="209"/>
      <c r="AZ365" s="209"/>
      <c r="BA365" s="209"/>
      <c r="BB365" s="209"/>
      <c r="BC365" s="209"/>
      <c r="BD365" s="209"/>
      <c r="BE365" s="209"/>
      <c r="BF365" s="209"/>
      <c r="BG365" s="209"/>
      <c r="BH365" s="209"/>
    </row>
    <row r="366" spans="1:60" outlineLevel="1">
      <c r="A366" s="216"/>
      <c r="B366" s="217"/>
      <c r="C366" s="239"/>
      <c r="D366" s="234"/>
      <c r="E366" s="234"/>
      <c r="F366" s="234"/>
      <c r="G366" s="234"/>
      <c r="H366" s="218"/>
      <c r="I366" s="218"/>
      <c r="J366" s="218"/>
      <c r="K366" s="218"/>
      <c r="L366" s="218"/>
      <c r="M366" s="218"/>
      <c r="N366" s="218"/>
      <c r="O366" s="218"/>
      <c r="P366" s="218"/>
      <c r="Q366" s="218"/>
      <c r="R366" s="218"/>
      <c r="S366" s="218"/>
      <c r="T366" s="218"/>
      <c r="U366" s="218"/>
      <c r="V366" s="218"/>
      <c r="W366" s="218"/>
      <c r="X366" s="209"/>
      <c r="Y366" s="209"/>
      <c r="Z366" s="209"/>
      <c r="AA366" s="209"/>
      <c r="AB366" s="209"/>
      <c r="AC366" s="209"/>
      <c r="AD366" s="209"/>
      <c r="AE366" s="209"/>
      <c r="AF366" s="209"/>
      <c r="AG366" s="209" t="s">
        <v>166</v>
      </c>
      <c r="AH366" s="209"/>
      <c r="AI366" s="209"/>
      <c r="AJ366" s="209"/>
      <c r="AK366" s="209"/>
      <c r="AL366" s="209"/>
      <c r="AM366" s="209"/>
      <c r="AN366" s="209"/>
      <c r="AO366" s="209"/>
      <c r="AP366" s="209"/>
      <c r="AQ366" s="209"/>
      <c r="AR366" s="209"/>
      <c r="AS366" s="209"/>
      <c r="AT366" s="209"/>
      <c r="AU366" s="209"/>
      <c r="AV366" s="209"/>
      <c r="AW366" s="209"/>
      <c r="AX366" s="209"/>
      <c r="AY366" s="209"/>
      <c r="AZ366" s="209"/>
      <c r="BA366" s="209"/>
      <c r="BB366" s="209"/>
      <c r="BC366" s="209"/>
      <c r="BD366" s="209"/>
      <c r="BE366" s="209"/>
      <c r="BF366" s="209"/>
      <c r="BG366" s="209"/>
      <c r="BH366" s="209"/>
    </row>
    <row r="367" spans="1:60" outlineLevel="1">
      <c r="A367" s="226">
        <v>169</v>
      </c>
      <c r="B367" s="227" t="s">
        <v>527</v>
      </c>
      <c r="C367" s="238" t="s">
        <v>528</v>
      </c>
      <c r="D367" s="228" t="s">
        <v>163</v>
      </c>
      <c r="E367" s="229">
        <v>14.5037</v>
      </c>
      <c r="F367" s="230"/>
      <c r="G367" s="231">
        <f>ROUND(E367*F367,2)</f>
        <v>0</v>
      </c>
      <c r="H367" s="230"/>
      <c r="I367" s="231">
        <f>ROUND(E367*H367,2)</f>
        <v>0</v>
      </c>
      <c r="J367" s="230"/>
      <c r="K367" s="231">
        <f>ROUND(E367*J367,2)</f>
        <v>0</v>
      </c>
      <c r="L367" s="231">
        <v>21</v>
      </c>
      <c r="M367" s="231">
        <f>G367*(1+L367/100)</f>
        <v>0</v>
      </c>
      <c r="N367" s="231">
        <v>0.02</v>
      </c>
      <c r="O367" s="231">
        <f>ROUND(E367*N367,2)</f>
        <v>0.28999999999999998</v>
      </c>
      <c r="P367" s="231">
        <v>0</v>
      </c>
      <c r="Q367" s="231">
        <f>ROUND(E367*P367,2)</f>
        <v>0</v>
      </c>
      <c r="R367" s="231" t="s">
        <v>201</v>
      </c>
      <c r="S367" s="231" t="s">
        <v>164</v>
      </c>
      <c r="T367" s="232" t="s">
        <v>164</v>
      </c>
      <c r="U367" s="218">
        <v>0</v>
      </c>
      <c r="V367" s="218">
        <f>ROUND(E367*U367,2)</f>
        <v>0</v>
      </c>
      <c r="W367" s="218"/>
      <c r="X367" s="209"/>
      <c r="Y367" s="209"/>
      <c r="Z367" s="209"/>
      <c r="AA367" s="209"/>
      <c r="AB367" s="209"/>
      <c r="AC367" s="209"/>
      <c r="AD367" s="209"/>
      <c r="AE367" s="209"/>
      <c r="AF367" s="209"/>
      <c r="AG367" s="209" t="s">
        <v>516</v>
      </c>
      <c r="AH367" s="209"/>
      <c r="AI367" s="209"/>
      <c r="AJ367" s="209"/>
      <c r="AK367" s="209"/>
      <c r="AL367" s="209"/>
      <c r="AM367" s="209"/>
      <c r="AN367" s="209"/>
      <c r="AO367" s="209"/>
      <c r="AP367" s="209"/>
      <c r="AQ367" s="209"/>
      <c r="AR367" s="209"/>
      <c r="AS367" s="209"/>
      <c r="AT367" s="209"/>
      <c r="AU367" s="209"/>
      <c r="AV367" s="209"/>
      <c r="AW367" s="209"/>
      <c r="AX367" s="209"/>
      <c r="AY367" s="209"/>
      <c r="AZ367" s="209"/>
      <c r="BA367" s="209"/>
      <c r="BB367" s="209"/>
      <c r="BC367" s="209"/>
      <c r="BD367" s="209"/>
      <c r="BE367" s="209"/>
      <c r="BF367" s="209"/>
      <c r="BG367" s="209"/>
      <c r="BH367" s="209"/>
    </row>
    <row r="368" spans="1:60" outlineLevel="1">
      <c r="A368" s="216"/>
      <c r="B368" s="217"/>
      <c r="C368" s="239"/>
      <c r="D368" s="234"/>
      <c r="E368" s="234"/>
      <c r="F368" s="234"/>
      <c r="G368" s="234"/>
      <c r="H368" s="218"/>
      <c r="I368" s="218"/>
      <c r="J368" s="218"/>
      <c r="K368" s="218"/>
      <c r="L368" s="218"/>
      <c r="M368" s="218"/>
      <c r="N368" s="218"/>
      <c r="O368" s="218"/>
      <c r="P368" s="218"/>
      <c r="Q368" s="218"/>
      <c r="R368" s="218"/>
      <c r="S368" s="218"/>
      <c r="T368" s="218"/>
      <c r="U368" s="218"/>
      <c r="V368" s="218"/>
      <c r="W368" s="218"/>
      <c r="X368" s="209"/>
      <c r="Y368" s="209"/>
      <c r="Z368" s="209"/>
      <c r="AA368" s="209"/>
      <c r="AB368" s="209"/>
      <c r="AC368" s="209"/>
      <c r="AD368" s="209"/>
      <c r="AE368" s="209"/>
      <c r="AF368" s="209"/>
      <c r="AG368" s="209" t="s">
        <v>166</v>
      </c>
      <c r="AH368" s="209"/>
      <c r="AI368" s="209"/>
      <c r="AJ368" s="209"/>
      <c r="AK368" s="209"/>
      <c r="AL368" s="209"/>
      <c r="AM368" s="209"/>
      <c r="AN368" s="209"/>
      <c r="AO368" s="209"/>
      <c r="AP368" s="209"/>
      <c r="AQ368" s="209"/>
      <c r="AR368" s="209"/>
      <c r="AS368" s="209"/>
      <c r="AT368" s="209"/>
      <c r="AU368" s="209"/>
      <c r="AV368" s="209"/>
      <c r="AW368" s="209"/>
      <c r="AX368" s="209"/>
      <c r="AY368" s="209"/>
      <c r="AZ368" s="209"/>
      <c r="BA368" s="209"/>
      <c r="BB368" s="209"/>
      <c r="BC368" s="209"/>
      <c r="BD368" s="209"/>
      <c r="BE368" s="209"/>
      <c r="BF368" s="209"/>
      <c r="BG368" s="209"/>
      <c r="BH368" s="209"/>
    </row>
    <row r="369" spans="1:60" outlineLevel="1">
      <c r="A369" s="226">
        <v>170</v>
      </c>
      <c r="B369" s="227" t="s">
        <v>529</v>
      </c>
      <c r="C369" s="238" t="s">
        <v>530</v>
      </c>
      <c r="D369" s="228" t="s">
        <v>163</v>
      </c>
      <c r="E369" s="229">
        <v>25.381400000000003</v>
      </c>
      <c r="F369" s="230"/>
      <c r="G369" s="231">
        <f>ROUND(E369*F369,2)</f>
        <v>0</v>
      </c>
      <c r="H369" s="230"/>
      <c r="I369" s="231">
        <f>ROUND(E369*H369,2)</f>
        <v>0</v>
      </c>
      <c r="J369" s="230"/>
      <c r="K369" s="231">
        <f>ROUND(E369*J369,2)</f>
        <v>0</v>
      </c>
      <c r="L369" s="231">
        <v>21</v>
      </c>
      <c r="M369" s="231">
        <f>G369*(1+L369/100)</f>
        <v>0</v>
      </c>
      <c r="N369" s="231">
        <v>0.02</v>
      </c>
      <c r="O369" s="231">
        <f>ROUND(E369*N369,2)</f>
        <v>0.51</v>
      </c>
      <c r="P369" s="231">
        <v>0</v>
      </c>
      <c r="Q369" s="231">
        <f>ROUND(E369*P369,2)</f>
        <v>0</v>
      </c>
      <c r="R369" s="231" t="s">
        <v>201</v>
      </c>
      <c r="S369" s="231" t="s">
        <v>164</v>
      </c>
      <c r="T369" s="232" t="s">
        <v>164</v>
      </c>
      <c r="U369" s="218">
        <v>0</v>
      </c>
      <c r="V369" s="218">
        <f>ROUND(E369*U369,2)</f>
        <v>0</v>
      </c>
      <c r="W369" s="218"/>
      <c r="X369" s="209"/>
      <c r="Y369" s="209"/>
      <c r="Z369" s="209"/>
      <c r="AA369" s="209"/>
      <c r="AB369" s="209"/>
      <c r="AC369" s="209"/>
      <c r="AD369" s="209"/>
      <c r="AE369" s="209"/>
      <c r="AF369" s="209"/>
      <c r="AG369" s="209" t="s">
        <v>516</v>
      </c>
      <c r="AH369" s="209"/>
      <c r="AI369" s="209"/>
      <c r="AJ369" s="209"/>
      <c r="AK369" s="209"/>
      <c r="AL369" s="209"/>
      <c r="AM369" s="209"/>
      <c r="AN369" s="209"/>
      <c r="AO369" s="209"/>
      <c r="AP369" s="209"/>
      <c r="AQ369" s="209"/>
      <c r="AR369" s="209"/>
      <c r="AS369" s="209"/>
      <c r="AT369" s="209"/>
      <c r="AU369" s="209"/>
      <c r="AV369" s="209"/>
      <c r="AW369" s="209"/>
      <c r="AX369" s="209"/>
      <c r="AY369" s="209"/>
      <c r="AZ369" s="209"/>
      <c r="BA369" s="209"/>
      <c r="BB369" s="209"/>
      <c r="BC369" s="209"/>
      <c r="BD369" s="209"/>
      <c r="BE369" s="209"/>
      <c r="BF369" s="209"/>
      <c r="BG369" s="209"/>
      <c r="BH369" s="209"/>
    </row>
    <row r="370" spans="1:60" outlineLevel="1">
      <c r="A370" s="216"/>
      <c r="B370" s="217"/>
      <c r="C370" s="239"/>
      <c r="D370" s="234"/>
      <c r="E370" s="234"/>
      <c r="F370" s="234"/>
      <c r="G370" s="234"/>
      <c r="H370" s="218"/>
      <c r="I370" s="218"/>
      <c r="J370" s="218"/>
      <c r="K370" s="218"/>
      <c r="L370" s="218"/>
      <c r="M370" s="218"/>
      <c r="N370" s="218"/>
      <c r="O370" s="218"/>
      <c r="P370" s="218"/>
      <c r="Q370" s="218"/>
      <c r="R370" s="218"/>
      <c r="S370" s="218"/>
      <c r="T370" s="218"/>
      <c r="U370" s="218"/>
      <c r="V370" s="218"/>
      <c r="W370" s="218"/>
      <c r="X370" s="209"/>
      <c r="Y370" s="209"/>
      <c r="Z370" s="209"/>
      <c r="AA370" s="209"/>
      <c r="AB370" s="209"/>
      <c r="AC370" s="209"/>
      <c r="AD370" s="209"/>
      <c r="AE370" s="209"/>
      <c r="AF370" s="209"/>
      <c r="AG370" s="209" t="s">
        <v>166</v>
      </c>
      <c r="AH370" s="209"/>
      <c r="AI370" s="209"/>
      <c r="AJ370" s="209"/>
      <c r="AK370" s="209"/>
      <c r="AL370" s="209"/>
      <c r="AM370" s="209"/>
      <c r="AN370" s="209"/>
      <c r="AO370" s="209"/>
      <c r="AP370" s="209"/>
      <c r="AQ370" s="209"/>
      <c r="AR370" s="209"/>
      <c r="AS370" s="209"/>
      <c r="AT370" s="209"/>
      <c r="AU370" s="209"/>
      <c r="AV370" s="209"/>
      <c r="AW370" s="209"/>
      <c r="AX370" s="209"/>
      <c r="AY370" s="209"/>
      <c r="AZ370" s="209"/>
      <c r="BA370" s="209"/>
      <c r="BB370" s="209"/>
      <c r="BC370" s="209"/>
      <c r="BD370" s="209"/>
      <c r="BE370" s="209"/>
      <c r="BF370" s="209"/>
      <c r="BG370" s="209"/>
      <c r="BH370" s="209"/>
    </row>
    <row r="371" spans="1:60" outlineLevel="1">
      <c r="A371" s="226">
        <v>171</v>
      </c>
      <c r="B371" s="227" t="s">
        <v>531</v>
      </c>
      <c r="C371" s="238" t="s">
        <v>532</v>
      </c>
      <c r="D371" s="228" t="s">
        <v>185</v>
      </c>
      <c r="E371" s="229">
        <v>181.29590000000002</v>
      </c>
      <c r="F371" s="230"/>
      <c r="G371" s="231">
        <f>ROUND(E371*F371,2)</f>
        <v>0</v>
      </c>
      <c r="H371" s="230"/>
      <c r="I371" s="231">
        <f>ROUND(E371*H371,2)</f>
        <v>0</v>
      </c>
      <c r="J371" s="230"/>
      <c r="K371" s="231">
        <f>ROUND(E371*J371,2)</f>
        <v>0</v>
      </c>
      <c r="L371" s="231">
        <v>21</v>
      </c>
      <c r="M371" s="231">
        <f>G371*(1+L371/100)</f>
        <v>0</v>
      </c>
      <c r="N371" s="231">
        <v>1.6000000000000001E-3</v>
      </c>
      <c r="O371" s="231">
        <f>ROUND(E371*N371,2)</f>
        <v>0.28999999999999998</v>
      </c>
      <c r="P371" s="231">
        <v>0</v>
      </c>
      <c r="Q371" s="231">
        <f>ROUND(E371*P371,2)</f>
        <v>0</v>
      </c>
      <c r="R371" s="231"/>
      <c r="S371" s="231" t="s">
        <v>189</v>
      </c>
      <c r="T371" s="232" t="s">
        <v>190</v>
      </c>
      <c r="U371" s="218">
        <v>0</v>
      </c>
      <c r="V371" s="218">
        <f>ROUND(E371*U371,2)</f>
        <v>0</v>
      </c>
      <c r="W371" s="218"/>
      <c r="X371" s="209"/>
      <c r="Y371" s="209"/>
      <c r="Z371" s="209"/>
      <c r="AA371" s="209"/>
      <c r="AB371" s="209"/>
      <c r="AC371" s="209"/>
      <c r="AD371" s="209"/>
      <c r="AE371" s="209"/>
      <c r="AF371" s="209"/>
      <c r="AG371" s="209" t="s">
        <v>516</v>
      </c>
      <c r="AH371" s="209"/>
      <c r="AI371" s="209"/>
      <c r="AJ371" s="209"/>
      <c r="AK371" s="209"/>
      <c r="AL371" s="209"/>
      <c r="AM371" s="209"/>
      <c r="AN371" s="209"/>
      <c r="AO371" s="209"/>
      <c r="AP371" s="209"/>
      <c r="AQ371" s="209"/>
      <c r="AR371" s="209"/>
      <c r="AS371" s="209"/>
      <c r="AT371" s="209"/>
      <c r="AU371" s="209"/>
      <c r="AV371" s="209"/>
      <c r="AW371" s="209"/>
      <c r="AX371" s="209"/>
      <c r="AY371" s="209"/>
      <c r="AZ371" s="209"/>
      <c r="BA371" s="209"/>
      <c r="BB371" s="209"/>
      <c r="BC371" s="209"/>
      <c r="BD371" s="209"/>
      <c r="BE371" s="209"/>
      <c r="BF371" s="209"/>
      <c r="BG371" s="209"/>
      <c r="BH371" s="209"/>
    </row>
    <row r="372" spans="1:60" outlineLevel="1">
      <c r="A372" s="216"/>
      <c r="B372" s="217"/>
      <c r="C372" s="239"/>
      <c r="D372" s="234"/>
      <c r="E372" s="234"/>
      <c r="F372" s="234"/>
      <c r="G372" s="234"/>
      <c r="H372" s="218"/>
      <c r="I372" s="218"/>
      <c r="J372" s="218"/>
      <c r="K372" s="218"/>
      <c r="L372" s="218"/>
      <c r="M372" s="218"/>
      <c r="N372" s="218"/>
      <c r="O372" s="218"/>
      <c r="P372" s="218"/>
      <c r="Q372" s="218"/>
      <c r="R372" s="218"/>
      <c r="S372" s="218"/>
      <c r="T372" s="218"/>
      <c r="U372" s="218"/>
      <c r="V372" s="218"/>
      <c r="W372" s="218"/>
      <c r="X372" s="209"/>
      <c r="Y372" s="209"/>
      <c r="Z372" s="209"/>
      <c r="AA372" s="209"/>
      <c r="AB372" s="209"/>
      <c r="AC372" s="209"/>
      <c r="AD372" s="209"/>
      <c r="AE372" s="209"/>
      <c r="AF372" s="209"/>
      <c r="AG372" s="209" t="s">
        <v>166</v>
      </c>
      <c r="AH372" s="209"/>
      <c r="AI372" s="209"/>
      <c r="AJ372" s="209"/>
      <c r="AK372" s="209"/>
      <c r="AL372" s="209"/>
      <c r="AM372" s="209"/>
      <c r="AN372" s="209"/>
      <c r="AO372" s="209"/>
      <c r="AP372" s="209"/>
      <c r="AQ372" s="209"/>
      <c r="AR372" s="209"/>
      <c r="AS372" s="209"/>
      <c r="AT372" s="209"/>
      <c r="AU372" s="209"/>
      <c r="AV372" s="209"/>
      <c r="AW372" s="209"/>
      <c r="AX372" s="209"/>
      <c r="AY372" s="209"/>
      <c r="AZ372" s="209"/>
      <c r="BA372" s="209"/>
      <c r="BB372" s="209"/>
      <c r="BC372" s="209"/>
      <c r="BD372" s="209"/>
      <c r="BE372" s="209"/>
      <c r="BF372" s="209"/>
      <c r="BG372" s="209"/>
      <c r="BH372" s="209"/>
    </row>
    <row r="373" spans="1:60">
      <c r="A373" s="220" t="s">
        <v>159</v>
      </c>
      <c r="B373" s="221" t="s">
        <v>103</v>
      </c>
      <c r="C373" s="237" t="s">
        <v>104</v>
      </c>
      <c r="D373" s="222"/>
      <c r="E373" s="223"/>
      <c r="F373" s="224"/>
      <c r="G373" s="224">
        <f>SUMIF(AG374:AG383,"&lt;&gt;NOR",G374:G383)</f>
        <v>0</v>
      </c>
      <c r="H373" s="224"/>
      <c r="I373" s="224">
        <f>SUM(I374:I383)</f>
        <v>0</v>
      </c>
      <c r="J373" s="224"/>
      <c r="K373" s="224">
        <f>SUM(K374:K383)</f>
        <v>0</v>
      </c>
      <c r="L373" s="224"/>
      <c r="M373" s="224">
        <f>SUM(M374:M383)</f>
        <v>0</v>
      </c>
      <c r="N373" s="224"/>
      <c r="O373" s="224">
        <f>SUM(O374:O383)</f>
        <v>0.02</v>
      </c>
      <c r="P373" s="224"/>
      <c r="Q373" s="224">
        <f>SUM(Q374:Q383)</f>
        <v>0</v>
      </c>
      <c r="R373" s="224"/>
      <c r="S373" s="224"/>
      <c r="T373" s="225"/>
      <c r="U373" s="219"/>
      <c r="V373" s="219">
        <f>SUM(V374:V383)</f>
        <v>0</v>
      </c>
      <c r="W373" s="219"/>
      <c r="AG373" t="s">
        <v>160</v>
      </c>
    </row>
    <row r="374" spans="1:60" outlineLevel="1">
      <c r="A374" s="226">
        <v>172</v>
      </c>
      <c r="B374" s="227" t="s">
        <v>533</v>
      </c>
      <c r="C374" s="238" t="s">
        <v>534</v>
      </c>
      <c r="D374" s="228" t="s">
        <v>193</v>
      </c>
      <c r="E374" s="229">
        <v>19.400000000000002</v>
      </c>
      <c r="F374" s="230"/>
      <c r="G374" s="231">
        <f>ROUND(E374*F374,2)</f>
        <v>0</v>
      </c>
      <c r="H374" s="230"/>
      <c r="I374" s="231">
        <f>ROUND(E374*H374,2)</f>
        <v>0</v>
      </c>
      <c r="J374" s="230"/>
      <c r="K374" s="231">
        <f>ROUND(E374*J374,2)</f>
        <v>0</v>
      </c>
      <c r="L374" s="231">
        <v>21</v>
      </c>
      <c r="M374" s="231">
        <f>G374*(1+L374/100)</f>
        <v>0</v>
      </c>
      <c r="N374" s="231">
        <v>0</v>
      </c>
      <c r="O374" s="231">
        <f>ROUND(E374*N374,2)</f>
        <v>0</v>
      </c>
      <c r="P374" s="231">
        <v>0</v>
      </c>
      <c r="Q374" s="231">
        <f>ROUND(E374*P374,2)</f>
        <v>0</v>
      </c>
      <c r="R374" s="231"/>
      <c r="S374" s="231" t="s">
        <v>189</v>
      </c>
      <c r="T374" s="232" t="s">
        <v>190</v>
      </c>
      <c r="U374" s="218">
        <v>0</v>
      </c>
      <c r="V374" s="218">
        <f>ROUND(E374*U374,2)</f>
        <v>0</v>
      </c>
      <c r="W374" s="218"/>
      <c r="X374" s="209"/>
      <c r="Y374" s="209"/>
      <c r="Z374" s="209"/>
      <c r="AA374" s="209"/>
      <c r="AB374" s="209"/>
      <c r="AC374" s="209"/>
      <c r="AD374" s="209"/>
      <c r="AE374" s="209"/>
      <c r="AF374" s="209"/>
      <c r="AG374" s="209" t="s">
        <v>194</v>
      </c>
      <c r="AH374" s="209"/>
      <c r="AI374" s="209"/>
      <c r="AJ374" s="209"/>
      <c r="AK374" s="209"/>
      <c r="AL374" s="209"/>
      <c r="AM374" s="209"/>
      <c r="AN374" s="209"/>
      <c r="AO374" s="209"/>
      <c r="AP374" s="209"/>
      <c r="AQ374" s="209"/>
      <c r="AR374" s="209"/>
      <c r="AS374" s="209"/>
      <c r="AT374" s="209"/>
      <c r="AU374" s="209"/>
      <c r="AV374" s="209"/>
      <c r="AW374" s="209"/>
      <c r="AX374" s="209"/>
      <c r="AY374" s="209"/>
      <c r="AZ374" s="209"/>
      <c r="BA374" s="209"/>
      <c r="BB374" s="209"/>
      <c r="BC374" s="209"/>
      <c r="BD374" s="209"/>
      <c r="BE374" s="209"/>
      <c r="BF374" s="209"/>
      <c r="BG374" s="209"/>
      <c r="BH374" s="209"/>
    </row>
    <row r="375" spans="1:60" outlineLevel="1">
      <c r="A375" s="216"/>
      <c r="B375" s="217"/>
      <c r="C375" s="239"/>
      <c r="D375" s="234"/>
      <c r="E375" s="234"/>
      <c r="F375" s="234"/>
      <c r="G375" s="234"/>
      <c r="H375" s="218"/>
      <c r="I375" s="218"/>
      <c r="J375" s="218"/>
      <c r="K375" s="218"/>
      <c r="L375" s="218"/>
      <c r="M375" s="218"/>
      <c r="N375" s="218"/>
      <c r="O375" s="218"/>
      <c r="P375" s="218"/>
      <c r="Q375" s="218"/>
      <c r="R375" s="218"/>
      <c r="S375" s="218"/>
      <c r="T375" s="218"/>
      <c r="U375" s="218"/>
      <c r="V375" s="218"/>
      <c r="W375" s="218"/>
      <c r="X375" s="209"/>
      <c r="Y375" s="209"/>
      <c r="Z375" s="209"/>
      <c r="AA375" s="209"/>
      <c r="AB375" s="209"/>
      <c r="AC375" s="209"/>
      <c r="AD375" s="209"/>
      <c r="AE375" s="209"/>
      <c r="AF375" s="209"/>
      <c r="AG375" s="209" t="s">
        <v>166</v>
      </c>
      <c r="AH375" s="209"/>
      <c r="AI375" s="209"/>
      <c r="AJ375" s="209"/>
      <c r="AK375" s="209"/>
      <c r="AL375" s="209"/>
      <c r="AM375" s="209"/>
      <c r="AN375" s="209"/>
      <c r="AO375" s="209"/>
      <c r="AP375" s="209"/>
      <c r="AQ375" s="209"/>
      <c r="AR375" s="209"/>
      <c r="AS375" s="209"/>
      <c r="AT375" s="209"/>
      <c r="AU375" s="209"/>
      <c r="AV375" s="209"/>
      <c r="AW375" s="209"/>
      <c r="AX375" s="209"/>
      <c r="AY375" s="209"/>
      <c r="AZ375" s="209"/>
      <c r="BA375" s="209"/>
      <c r="BB375" s="209"/>
      <c r="BC375" s="209"/>
      <c r="BD375" s="209"/>
      <c r="BE375" s="209"/>
      <c r="BF375" s="209"/>
      <c r="BG375" s="209"/>
      <c r="BH375" s="209"/>
    </row>
    <row r="376" spans="1:60" outlineLevel="1">
      <c r="A376" s="226">
        <v>173</v>
      </c>
      <c r="B376" s="227" t="s">
        <v>535</v>
      </c>
      <c r="C376" s="238" t="s">
        <v>536</v>
      </c>
      <c r="D376" s="228" t="s">
        <v>193</v>
      </c>
      <c r="E376" s="229">
        <v>1.2000000000000002</v>
      </c>
      <c r="F376" s="230"/>
      <c r="G376" s="231">
        <f>ROUND(E376*F376,2)</f>
        <v>0</v>
      </c>
      <c r="H376" s="230"/>
      <c r="I376" s="231">
        <f>ROUND(E376*H376,2)</f>
        <v>0</v>
      </c>
      <c r="J376" s="230"/>
      <c r="K376" s="231">
        <f>ROUND(E376*J376,2)</f>
        <v>0</v>
      </c>
      <c r="L376" s="231">
        <v>21</v>
      </c>
      <c r="M376" s="231">
        <f>G376*(1+L376/100)</f>
        <v>0</v>
      </c>
      <c r="N376" s="231">
        <v>0</v>
      </c>
      <c r="O376" s="231">
        <f>ROUND(E376*N376,2)</f>
        <v>0</v>
      </c>
      <c r="P376" s="231">
        <v>0</v>
      </c>
      <c r="Q376" s="231">
        <f>ROUND(E376*P376,2)</f>
        <v>0</v>
      </c>
      <c r="R376" s="231"/>
      <c r="S376" s="231" t="s">
        <v>189</v>
      </c>
      <c r="T376" s="232" t="s">
        <v>190</v>
      </c>
      <c r="U376" s="218">
        <v>0</v>
      </c>
      <c r="V376" s="218">
        <f>ROUND(E376*U376,2)</f>
        <v>0</v>
      </c>
      <c r="W376" s="218"/>
      <c r="X376" s="209"/>
      <c r="Y376" s="209"/>
      <c r="Z376" s="209"/>
      <c r="AA376" s="209"/>
      <c r="AB376" s="209"/>
      <c r="AC376" s="209"/>
      <c r="AD376" s="209"/>
      <c r="AE376" s="209"/>
      <c r="AF376" s="209"/>
      <c r="AG376" s="209" t="s">
        <v>194</v>
      </c>
      <c r="AH376" s="209"/>
      <c r="AI376" s="209"/>
      <c r="AJ376" s="209"/>
      <c r="AK376" s="209"/>
      <c r="AL376" s="209"/>
      <c r="AM376" s="209"/>
      <c r="AN376" s="209"/>
      <c r="AO376" s="209"/>
      <c r="AP376" s="209"/>
      <c r="AQ376" s="209"/>
      <c r="AR376" s="209"/>
      <c r="AS376" s="209"/>
      <c r="AT376" s="209"/>
      <c r="AU376" s="209"/>
      <c r="AV376" s="209"/>
      <c r="AW376" s="209"/>
      <c r="AX376" s="209"/>
      <c r="AY376" s="209"/>
      <c r="AZ376" s="209"/>
      <c r="BA376" s="209"/>
      <c r="BB376" s="209"/>
      <c r="BC376" s="209"/>
      <c r="BD376" s="209"/>
      <c r="BE376" s="209"/>
      <c r="BF376" s="209"/>
      <c r="BG376" s="209"/>
      <c r="BH376" s="209"/>
    </row>
    <row r="377" spans="1:60" outlineLevel="1">
      <c r="A377" s="216"/>
      <c r="B377" s="217"/>
      <c r="C377" s="239"/>
      <c r="D377" s="234"/>
      <c r="E377" s="234"/>
      <c r="F377" s="234"/>
      <c r="G377" s="234"/>
      <c r="H377" s="218"/>
      <c r="I377" s="218"/>
      <c r="J377" s="218"/>
      <c r="K377" s="218"/>
      <c r="L377" s="218"/>
      <c r="M377" s="218"/>
      <c r="N377" s="218"/>
      <c r="O377" s="218"/>
      <c r="P377" s="218"/>
      <c r="Q377" s="218"/>
      <c r="R377" s="218"/>
      <c r="S377" s="218"/>
      <c r="T377" s="218"/>
      <c r="U377" s="218"/>
      <c r="V377" s="218"/>
      <c r="W377" s="218"/>
      <c r="X377" s="209"/>
      <c r="Y377" s="209"/>
      <c r="Z377" s="209"/>
      <c r="AA377" s="209"/>
      <c r="AB377" s="209"/>
      <c r="AC377" s="209"/>
      <c r="AD377" s="209"/>
      <c r="AE377" s="209"/>
      <c r="AF377" s="209"/>
      <c r="AG377" s="209" t="s">
        <v>166</v>
      </c>
      <c r="AH377" s="209"/>
      <c r="AI377" s="209"/>
      <c r="AJ377" s="209"/>
      <c r="AK377" s="209"/>
      <c r="AL377" s="209"/>
      <c r="AM377" s="209"/>
      <c r="AN377" s="209"/>
      <c r="AO377" s="209"/>
      <c r="AP377" s="209"/>
      <c r="AQ377" s="209"/>
      <c r="AR377" s="209"/>
      <c r="AS377" s="209"/>
      <c r="AT377" s="209"/>
      <c r="AU377" s="209"/>
      <c r="AV377" s="209"/>
      <c r="AW377" s="209"/>
      <c r="AX377" s="209"/>
      <c r="AY377" s="209"/>
      <c r="AZ377" s="209"/>
      <c r="BA377" s="209"/>
      <c r="BB377" s="209"/>
      <c r="BC377" s="209"/>
      <c r="BD377" s="209"/>
      <c r="BE377" s="209"/>
      <c r="BF377" s="209"/>
      <c r="BG377" s="209"/>
      <c r="BH377" s="209"/>
    </row>
    <row r="378" spans="1:60" outlineLevel="1">
      <c r="A378" s="226">
        <v>174</v>
      </c>
      <c r="B378" s="227" t="s">
        <v>537</v>
      </c>
      <c r="C378" s="238" t="s">
        <v>538</v>
      </c>
      <c r="D378" s="228" t="s">
        <v>188</v>
      </c>
      <c r="E378" s="229">
        <v>2</v>
      </c>
      <c r="F378" s="230"/>
      <c r="G378" s="231">
        <f>ROUND(E378*F378,2)</f>
        <v>0</v>
      </c>
      <c r="H378" s="230"/>
      <c r="I378" s="231">
        <f>ROUND(E378*H378,2)</f>
        <v>0</v>
      </c>
      <c r="J378" s="230"/>
      <c r="K378" s="231">
        <f>ROUND(E378*J378,2)</f>
        <v>0</v>
      </c>
      <c r="L378" s="231">
        <v>21</v>
      </c>
      <c r="M378" s="231">
        <f>G378*(1+L378/100)</f>
        <v>0</v>
      </c>
      <c r="N378" s="231">
        <v>7.6100000000000004E-3</v>
      </c>
      <c r="O378" s="231">
        <f>ROUND(E378*N378,2)</f>
        <v>0.02</v>
      </c>
      <c r="P378" s="231">
        <v>0</v>
      </c>
      <c r="Q378" s="231">
        <f>ROUND(E378*P378,2)</f>
        <v>0</v>
      </c>
      <c r="R378" s="231"/>
      <c r="S378" s="231" t="s">
        <v>189</v>
      </c>
      <c r="T378" s="232" t="s">
        <v>190</v>
      </c>
      <c r="U378" s="218">
        <v>0</v>
      </c>
      <c r="V378" s="218">
        <f>ROUND(E378*U378,2)</f>
        <v>0</v>
      </c>
      <c r="W378" s="218"/>
      <c r="X378" s="209"/>
      <c r="Y378" s="209"/>
      <c r="Z378" s="209"/>
      <c r="AA378" s="209"/>
      <c r="AB378" s="209"/>
      <c r="AC378" s="209"/>
      <c r="AD378" s="209"/>
      <c r="AE378" s="209"/>
      <c r="AF378" s="209"/>
      <c r="AG378" s="209" t="s">
        <v>165</v>
      </c>
      <c r="AH378" s="209"/>
      <c r="AI378" s="209"/>
      <c r="AJ378" s="209"/>
      <c r="AK378" s="209"/>
      <c r="AL378" s="209"/>
      <c r="AM378" s="209"/>
      <c r="AN378" s="209"/>
      <c r="AO378" s="209"/>
      <c r="AP378" s="209"/>
      <c r="AQ378" s="209"/>
      <c r="AR378" s="209"/>
      <c r="AS378" s="209"/>
      <c r="AT378" s="209"/>
      <c r="AU378" s="209"/>
      <c r="AV378" s="209"/>
      <c r="AW378" s="209"/>
      <c r="AX378" s="209"/>
      <c r="AY378" s="209"/>
      <c r="AZ378" s="209"/>
      <c r="BA378" s="209"/>
      <c r="BB378" s="209"/>
      <c r="BC378" s="209"/>
      <c r="BD378" s="209"/>
      <c r="BE378" s="209"/>
      <c r="BF378" s="209"/>
      <c r="BG378" s="209"/>
      <c r="BH378" s="209"/>
    </row>
    <row r="379" spans="1:60" outlineLevel="1">
      <c r="A379" s="216"/>
      <c r="B379" s="217"/>
      <c r="C379" s="239"/>
      <c r="D379" s="234"/>
      <c r="E379" s="234"/>
      <c r="F379" s="234"/>
      <c r="G379" s="234"/>
      <c r="H379" s="218"/>
      <c r="I379" s="218"/>
      <c r="J379" s="218"/>
      <c r="K379" s="218"/>
      <c r="L379" s="218"/>
      <c r="M379" s="218"/>
      <c r="N379" s="218"/>
      <c r="O379" s="218"/>
      <c r="P379" s="218"/>
      <c r="Q379" s="218"/>
      <c r="R379" s="218"/>
      <c r="S379" s="218"/>
      <c r="T379" s="218"/>
      <c r="U379" s="218"/>
      <c r="V379" s="218"/>
      <c r="W379" s="218"/>
      <c r="X379" s="209"/>
      <c r="Y379" s="209"/>
      <c r="Z379" s="209"/>
      <c r="AA379" s="209"/>
      <c r="AB379" s="209"/>
      <c r="AC379" s="209"/>
      <c r="AD379" s="209"/>
      <c r="AE379" s="209"/>
      <c r="AF379" s="209"/>
      <c r="AG379" s="209" t="s">
        <v>166</v>
      </c>
      <c r="AH379" s="209"/>
      <c r="AI379" s="209"/>
      <c r="AJ379" s="209"/>
      <c r="AK379" s="209"/>
      <c r="AL379" s="209"/>
      <c r="AM379" s="209"/>
      <c r="AN379" s="209"/>
      <c r="AO379" s="209"/>
      <c r="AP379" s="209"/>
      <c r="AQ379" s="209"/>
      <c r="AR379" s="209"/>
      <c r="AS379" s="209"/>
      <c r="AT379" s="209"/>
      <c r="AU379" s="209"/>
      <c r="AV379" s="209"/>
      <c r="AW379" s="209"/>
      <c r="AX379" s="209"/>
      <c r="AY379" s="209"/>
      <c r="AZ379" s="209"/>
      <c r="BA379" s="209"/>
      <c r="BB379" s="209"/>
      <c r="BC379" s="209"/>
      <c r="BD379" s="209"/>
      <c r="BE379" s="209"/>
      <c r="BF379" s="209"/>
      <c r="BG379" s="209"/>
      <c r="BH379" s="209"/>
    </row>
    <row r="380" spans="1:60" outlineLevel="1">
      <c r="A380" s="226">
        <v>175</v>
      </c>
      <c r="B380" s="227" t="s">
        <v>539</v>
      </c>
      <c r="C380" s="238" t="s">
        <v>540</v>
      </c>
      <c r="D380" s="228" t="s">
        <v>188</v>
      </c>
      <c r="E380" s="229">
        <v>2</v>
      </c>
      <c r="F380" s="230"/>
      <c r="G380" s="231">
        <f>ROUND(E380*F380,2)</f>
        <v>0</v>
      </c>
      <c r="H380" s="230"/>
      <c r="I380" s="231">
        <f>ROUND(E380*H380,2)</f>
        <v>0</v>
      </c>
      <c r="J380" s="230"/>
      <c r="K380" s="231">
        <f>ROUND(E380*J380,2)</f>
        <v>0</v>
      </c>
      <c r="L380" s="231">
        <v>21</v>
      </c>
      <c r="M380" s="231">
        <f>G380*(1+L380/100)</f>
        <v>0</v>
      </c>
      <c r="N380" s="231">
        <v>5.6000000000000006E-4</v>
      </c>
      <c r="O380" s="231">
        <f>ROUND(E380*N380,2)</f>
        <v>0</v>
      </c>
      <c r="P380" s="231">
        <v>0</v>
      </c>
      <c r="Q380" s="231">
        <f>ROUND(E380*P380,2)</f>
        <v>0</v>
      </c>
      <c r="R380" s="231"/>
      <c r="S380" s="231" t="s">
        <v>189</v>
      </c>
      <c r="T380" s="232" t="s">
        <v>190</v>
      </c>
      <c r="U380" s="218">
        <v>0</v>
      </c>
      <c r="V380" s="218">
        <f>ROUND(E380*U380,2)</f>
        <v>0</v>
      </c>
      <c r="W380" s="218"/>
      <c r="X380" s="209"/>
      <c r="Y380" s="209"/>
      <c r="Z380" s="209"/>
      <c r="AA380" s="209"/>
      <c r="AB380" s="209"/>
      <c r="AC380" s="209"/>
      <c r="AD380" s="209"/>
      <c r="AE380" s="209"/>
      <c r="AF380" s="209"/>
      <c r="AG380" s="209" t="s">
        <v>194</v>
      </c>
      <c r="AH380" s="209"/>
      <c r="AI380" s="209"/>
      <c r="AJ380" s="209"/>
      <c r="AK380" s="209"/>
      <c r="AL380" s="209"/>
      <c r="AM380" s="209"/>
      <c r="AN380" s="209"/>
      <c r="AO380" s="209"/>
      <c r="AP380" s="209"/>
      <c r="AQ380" s="209"/>
      <c r="AR380" s="209"/>
      <c r="AS380" s="209"/>
      <c r="AT380" s="209"/>
      <c r="AU380" s="209"/>
      <c r="AV380" s="209"/>
      <c r="AW380" s="209"/>
      <c r="AX380" s="209"/>
      <c r="AY380" s="209"/>
      <c r="AZ380" s="209"/>
      <c r="BA380" s="209"/>
      <c r="BB380" s="209"/>
      <c r="BC380" s="209"/>
      <c r="BD380" s="209"/>
      <c r="BE380" s="209"/>
      <c r="BF380" s="209"/>
      <c r="BG380" s="209"/>
      <c r="BH380" s="209"/>
    </row>
    <row r="381" spans="1:60" outlineLevel="1">
      <c r="A381" s="216"/>
      <c r="B381" s="217"/>
      <c r="C381" s="239"/>
      <c r="D381" s="234"/>
      <c r="E381" s="234"/>
      <c r="F381" s="234"/>
      <c r="G381" s="234"/>
      <c r="H381" s="218"/>
      <c r="I381" s="218"/>
      <c r="J381" s="218"/>
      <c r="K381" s="218"/>
      <c r="L381" s="218"/>
      <c r="M381" s="218"/>
      <c r="N381" s="218"/>
      <c r="O381" s="218"/>
      <c r="P381" s="218"/>
      <c r="Q381" s="218"/>
      <c r="R381" s="218"/>
      <c r="S381" s="218"/>
      <c r="T381" s="218"/>
      <c r="U381" s="218"/>
      <c r="V381" s="218"/>
      <c r="W381" s="218"/>
      <c r="X381" s="209"/>
      <c r="Y381" s="209"/>
      <c r="Z381" s="209"/>
      <c r="AA381" s="209"/>
      <c r="AB381" s="209"/>
      <c r="AC381" s="209"/>
      <c r="AD381" s="209"/>
      <c r="AE381" s="209"/>
      <c r="AF381" s="209"/>
      <c r="AG381" s="209" t="s">
        <v>166</v>
      </c>
      <c r="AH381" s="209"/>
      <c r="AI381" s="209"/>
      <c r="AJ381" s="209"/>
      <c r="AK381" s="209"/>
      <c r="AL381" s="209"/>
      <c r="AM381" s="209"/>
      <c r="AN381" s="209"/>
      <c r="AO381" s="209"/>
      <c r="AP381" s="209"/>
      <c r="AQ381" s="209"/>
      <c r="AR381" s="209"/>
      <c r="AS381" s="209"/>
      <c r="AT381" s="209"/>
      <c r="AU381" s="209"/>
      <c r="AV381" s="209"/>
      <c r="AW381" s="209"/>
      <c r="AX381" s="209"/>
      <c r="AY381" s="209"/>
      <c r="AZ381" s="209"/>
      <c r="BA381" s="209"/>
      <c r="BB381" s="209"/>
      <c r="BC381" s="209"/>
      <c r="BD381" s="209"/>
      <c r="BE381" s="209"/>
      <c r="BF381" s="209"/>
      <c r="BG381" s="209"/>
      <c r="BH381" s="209"/>
    </row>
    <row r="382" spans="1:60" outlineLevel="1">
      <c r="A382" s="226">
        <v>176</v>
      </c>
      <c r="B382" s="227" t="s">
        <v>541</v>
      </c>
      <c r="C382" s="238" t="s">
        <v>542</v>
      </c>
      <c r="D382" s="228" t="s">
        <v>0</v>
      </c>
      <c r="E382" s="229">
        <v>1025.18</v>
      </c>
      <c r="F382" s="230"/>
      <c r="G382" s="231">
        <f>ROUND(E382*F382,2)</f>
        <v>0</v>
      </c>
      <c r="H382" s="230"/>
      <c r="I382" s="231">
        <f>ROUND(E382*H382,2)</f>
        <v>0</v>
      </c>
      <c r="J382" s="230"/>
      <c r="K382" s="231">
        <f>ROUND(E382*J382,2)</f>
        <v>0</v>
      </c>
      <c r="L382" s="231">
        <v>21</v>
      </c>
      <c r="M382" s="231">
        <f>G382*(1+L382/100)</f>
        <v>0</v>
      </c>
      <c r="N382" s="231">
        <v>0</v>
      </c>
      <c r="O382" s="231">
        <f>ROUND(E382*N382,2)</f>
        <v>0</v>
      </c>
      <c r="P382" s="231">
        <v>0</v>
      </c>
      <c r="Q382" s="231">
        <f>ROUND(E382*P382,2)</f>
        <v>0</v>
      </c>
      <c r="R382" s="231"/>
      <c r="S382" s="231" t="s">
        <v>164</v>
      </c>
      <c r="T382" s="232" t="s">
        <v>164</v>
      </c>
      <c r="U382" s="218">
        <v>0</v>
      </c>
      <c r="V382" s="218">
        <f>ROUND(E382*U382,2)</f>
        <v>0</v>
      </c>
      <c r="W382" s="218"/>
      <c r="X382" s="209"/>
      <c r="Y382" s="209"/>
      <c r="Z382" s="209"/>
      <c r="AA382" s="209"/>
      <c r="AB382" s="209"/>
      <c r="AC382" s="209"/>
      <c r="AD382" s="209"/>
      <c r="AE382" s="209"/>
      <c r="AF382" s="209"/>
      <c r="AG382" s="209" t="s">
        <v>511</v>
      </c>
      <c r="AH382" s="209"/>
      <c r="AI382" s="209"/>
      <c r="AJ382" s="209"/>
      <c r="AK382" s="209"/>
      <c r="AL382" s="209"/>
      <c r="AM382" s="209"/>
      <c r="AN382" s="209"/>
      <c r="AO382" s="209"/>
      <c r="AP382" s="209"/>
      <c r="AQ382" s="209"/>
      <c r="AR382" s="209"/>
      <c r="AS382" s="209"/>
      <c r="AT382" s="209"/>
      <c r="AU382" s="209"/>
      <c r="AV382" s="209"/>
      <c r="AW382" s="209"/>
      <c r="AX382" s="209"/>
      <c r="AY382" s="209"/>
      <c r="AZ382" s="209"/>
      <c r="BA382" s="209"/>
      <c r="BB382" s="209"/>
      <c r="BC382" s="209"/>
      <c r="BD382" s="209"/>
      <c r="BE382" s="209"/>
      <c r="BF382" s="209"/>
      <c r="BG382" s="209"/>
      <c r="BH382" s="209"/>
    </row>
    <row r="383" spans="1:60" outlineLevel="1">
      <c r="A383" s="216"/>
      <c r="B383" s="217"/>
      <c r="C383" s="239"/>
      <c r="D383" s="234"/>
      <c r="E383" s="234"/>
      <c r="F383" s="234"/>
      <c r="G383" s="234"/>
      <c r="H383" s="218"/>
      <c r="I383" s="218"/>
      <c r="J383" s="218"/>
      <c r="K383" s="218"/>
      <c r="L383" s="218"/>
      <c r="M383" s="218"/>
      <c r="N383" s="218"/>
      <c r="O383" s="218"/>
      <c r="P383" s="218"/>
      <c r="Q383" s="218"/>
      <c r="R383" s="218"/>
      <c r="S383" s="218"/>
      <c r="T383" s="218"/>
      <c r="U383" s="218"/>
      <c r="V383" s="218"/>
      <c r="W383" s="218"/>
      <c r="X383" s="209"/>
      <c r="Y383" s="209"/>
      <c r="Z383" s="209"/>
      <c r="AA383" s="209"/>
      <c r="AB383" s="209"/>
      <c r="AC383" s="209"/>
      <c r="AD383" s="209"/>
      <c r="AE383" s="209"/>
      <c r="AF383" s="209"/>
      <c r="AG383" s="209" t="s">
        <v>166</v>
      </c>
      <c r="AH383" s="209"/>
      <c r="AI383" s="209"/>
      <c r="AJ383" s="209"/>
      <c r="AK383" s="209"/>
      <c r="AL383" s="209"/>
      <c r="AM383" s="209"/>
      <c r="AN383" s="209"/>
      <c r="AO383" s="209"/>
      <c r="AP383" s="209"/>
      <c r="AQ383" s="209"/>
      <c r="AR383" s="209"/>
      <c r="AS383" s="209"/>
      <c r="AT383" s="209"/>
      <c r="AU383" s="209"/>
      <c r="AV383" s="209"/>
      <c r="AW383" s="209"/>
      <c r="AX383" s="209"/>
      <c r="AY383" s="209"/>
      <c r="AZ383" s="209"/>
      <c r="BA383" s="209"/>
      <c r="BB383" s="209"/>
      <c r="BC383" s="209"/>
      <c r="BD383" s="209"/>
      <c r="BE383" s="209"/>
      <c r="BF383" s="209"/>
      <c r="BG383" s="209"/>
      <c r="BH383" s="209"/>
    </row>
    <row r="384" spans="1:60">
      <c r="A384" s="220" t="s">
        <v>159</v>
      </c>
      <c r="B384" s="221" t="s">
        <v>105</v>
      </c>
      <c r="C384" s="237" t="s">
        <v>106</v>
      </c>
      <c r="D384" s="222"/>
      <c r="E384" s="223"/>
      <c r="F384" s="224"/>
      <c r="G384" s="224">
        <f>SUMIF(AG385:AG392,"&lt;&gt;NOR",G385:G392)</f>
        <v>0</v>
      </c>
      <c r="H384" s="224"/>
      <c r="I384" s="224">
        <f>SUM(I385:I392)</f>
        <v>0</v>
      </c>
      <c r="J384" s="224"/>
      <c r="K384" s="224">
        <f>SUM(K385:K392)</f>
        <v>0</v>
      </c>
      <c r="L384" s="224"/>
      <c r="M384" s="224">
        <f>SUM(M385:M392)</f>
        <v>0</v>
      </c>
      <c r="N384" s="224"/>
      <c r="O384" s="224">
        <f>SUM(O385:O392)</f>
        <v>0.57000000000000006</v>
      </c>
      <c r="P384" s="224"/>
      <c r="Q384" s="224">
        <f>SUM(Q385:Q392)</f>
        <v>0</v>
      </c>
      <c r="R384" s="224"/>
      <c r="S384" s="224"/>
      <c r="T384" s="225"/>
      <c r="U384" s="219"/>
      <c r="V384" s="219">
        <f>SUM(V385:V392)</f>
        <v>0</v>
      </c>
      <c r="W384" s="219"/>
      <c r="AG384" t="s">
        <v>160</v>
      </c>
    </row>
    <row r="385" spans="1:60" outlineLevel="1">
      <c r="A385" s="226">
        <v>177</v>
      </c>
      <c r="B385" s="227" t="s">
        <v>543</v>
      </c>
      <c r="C385" s="238" t="s">
        <v>544</v>
      </c>
      <c r="D385" s="228" t="s">
        <v>185</v>
      </c>
      <c r="E385" s="229">
        <v>43.25</v>
      </c>
      <c r="F385" s="230"/>
      <c r="G385" s="231">
        <f>ROUND(E385*F385,2)</f>
        <v>0</v>
      </c>
      <c r="H385" s="230"/>
      <c r="I385" s="231">
        <f>ROUND(E385*H385,2)</f>
        <v>0</v>
      </c>
      <c r="J385" s="230"/>
      <c r="K385" s="231">
        <f>ROUND(E385*J385,2)</f>
        <v>0</v>
      </c>
      <c r="L385" s="231">
        <v>21</v>
      </c>
      <c r="M385" s="231">
        <f>G385*(1+L385/100)</f>
        <v>0</v>
      </c>
      <c r="N385" s="231">
        <v>9.4600000000000014E-3</v>
      </c>
      <c r="O385" s="231">
        <f>ROUND(E385*N385,2)</f>
        <v>0.41</v>
      </c>
      <c r="P385" s="231">
        <v>0</v>
      </c>
      <c r="Q385" s="231">
        <f>ROUND(E385*P385,2)</f>
        <v>0</v>
      </c>
      <c r="R385" s="231"/>
      <c r="S385" s="231" t="s">
        <v>189</v>
      </c>
      <c r="T385" s="232" t="s">
        <v>190</v>
      </c>
      <c r="U385" s="218">
        <v>0</v>
      </c>
      <c r="V385" s="218">
        <f>ROUND(E385*U385,2)</f>
        <v>0</v>
      </c>
      <c r="W385" s="218"/>
      <c r="X385" s="209"/>
      <c r="Y385" s="209"/>
      <c r="Z385" s="209"/>
      <c r="AA385" s="209"/>
      <c r="AB385" s="209"/>
      <c r="AC385" s="209"/>
      <c r="AD385" s="209"/>
      <c r="AE385" s="209"/>
      <c r="AF385" s="209"/>
      <c r="AG385" s="209" t="s">
        <v>194</v>
      </c>
      <c r="AH385" s="209"/>
      <c r="AI385" s="209"/>
      <c r="AJ385" s="209"/>
      <c r="AK385" s="209"/>
      <c r="AL385" s="209"/>
      <c r="AM385" s="209"/>
      <c r="AN385" s="209"/>
      <c r="AO385" s="209"/>
      <c r="AP385" s="209"/>
      <c r="AQ385" s="209"/>
      <c r="AR385" s="209"/>
      <c r="AS385" s="209"/>
      <c r="AT385" s="209"/>
      <c r="AU385" s="209"/>
      <c r="AV385" s="209"/>
      <c r="AW385" s="209"/>
      <c r="AX385" s="209"/>
      <c r="AY385" s="209"/>
      <c r="AZ385" s="209"/>
      <c r="BA385" s="209"/>
      <c r="BB385" s="209"/>
      <c r="BC385" s="209"/>
      <c r="BD385" s="209"/>
      <c r="BE385" s="209"/>
      <c r="BF385" s="209"/>
      <c r="BG385" s="209"/>
      <c r="BH385" s="209"/>
    </row>
    <row r="386" spans="1:60" outlineLevel="1">
      <c r="A386" s="216"/>
      <c r="B386" s="217"/>
      <c r="C386" s="239"/>
      <c r="D386" s="234"/>
      <c r="E386" s="234"/>
      <c r="F386" s="234"/>
      <c r="G386" s="234"/>
      <c r="H386" s="218"/>
      <c r="I386" s="218"/>
      <c r="J386" s="218"/>
      <c r="K386" s="218"/>
      <c r="L386" s="218"/>
      <c r="M386" s="218"/>
      <c r="N386" s="218"/>
      <c r="O386" s="218"/>
      <c r="P386" s="218"/>
      <c r="Q386" s="218"/>
      <c r="R386" s="218"/>
      <c r="S386" s="218"/>
      <c r="T386" s="218"/>
      <c r="U386" s="218"/>
      <c r="V386" s="218"/>
      <c r="W386" s="218"/>
      <c r="X386" s="209"/>
      <c r="Y386" s="209"/>
      <c r="Z386" s="209"/>
      <c r="AA386" s="209"/>
      <c r="AB386" s="209"/>
      <c r="AC386" s="209"/>
      <c r="AD386" s="209"/>
      <c r="AE386" s="209"/>
      <c r="AF386" s="209"/>
      <c r="AG386" s="209" t="s">
        <v>166</v>
      </c>
      <c r="AH386" s="209"/>
      <c r="AI386" s="209"/>
      <c r="AJ386" s="209"/>
      <c r="AK386" s="209"/>
      <c r="AL386" s="209"/>
      <c r="AM386" s="209"/>
      <c r="AN386" s="209"/>
      <c r="AO386" s="209"/>
      <c r="AP386" s="209"/>
      <c r="AQ386" s="209"/>
      <c r="AR386" s="209"/>
      <c r="AS386" s="209"/>
      <c r="AT386" s="209"/>
      <c r="AU386" s="209"/>
      <c r="AV386" s="209"/>
      <c r="AW386" s="209"/>
      <c r="AX386" s="209"/>
      <c r="AY386" s="209"/>
      <c r="AZ386" s="209"/>
      <c r="BA386" s="209"/>
      <c r="BB386" s="209"/>
      <c r="BC386" s="209"/>
      <c r="BD386" s="209"/>
      <c r="BE386" s="209"/>
      <c r="BF386" s="209"/>
      <c r="BG386" s="209"/>
      <c r="BH386" s="209"/>
    </row>
    <row r="387" spans="1:60" ht="22.5" outlineLevel="1">
      <c r="A387" s="226">
        <v>178</v>
      </c>
      <c r="B387" s="227" t="s">
        <v>545</v>
      </c>
      <c r="C387" s="238" t="s">
        <v>546</v>
      </c>
      <c r="D387" s="228" t="s">
        <v>185</v>
      </c>
      <c r="E387" s="229">
        <v>12.115600000000001</v>
      </c>
      <c r="F387" s="230"/>
      <c r="G387" s="231">
        <f>ROUND(E387*F387,2)</f>
        <v>0</v>
      </c>
      <c r="H387" s="230"/>
      <c r="I387" s="231">
        <f>ROUND(E387*H387,2)</f>
        <v>0</v>
      </c>
      <c r="J387" s="230"/>
      <c r="K387" s="231">
        <f>ROUND(E387*J387,2)</f>
        <v>0</v>
      </c>
      <c r="L387" s="231">
        <v>21</v>
      </c>
      <c r="M387" s="231">
        <f>G387*(1+L387/100)</f>
        <v>0</v>
      </c>
      <c r="N387" s="231">
        <v>9.8300000000000002E-3</v>
      </c>
      <c r="O387" s="231">
        <f>ROUND(E387*N387,2)</f>
        <v>0.12</v>
      </c>
      <c r="P387" s="231">
        <v>0</v>
      </c>
      <c r="Q387" s="231">
        <f>ROUND(E387*P387,2)</f>
        <v>0</v>
      </c>
      <c r="R387" s="231"/>
      <c r="S387" s="231" t="s">
        <v>164</v>
      </c>
      <c r="T387" s="232" t="s">
        <v>164</v>
      </c>
      <c r="U387" s="218">
        <v>0</v>
      </c>
      <c r="V387" s="218">
        <f>ROUND(E387*U387,2)</f>
        <v>0</v>
      </c>
      <c r="W387" s="218"/>
      <c r="X387" s="209"/>
      <c r="Y387" s="209"/>
      <c r="Z387" s="209"/>
      <c r="AA387" s="209"/>
      <c r="AB387" s="209"/>
      <c r="AC387" s="209"/>
      <c r="AD387" s="209"/>
      <c r="AE387" s="209"/>
      <c r="AF387" s="209"/>
      <c r="AG387" s="209" t="s">
        <v>165</v>
      </c>
      <c r="AH387" s="209"/>
      <c r="AI387" s="209"/>
      <c r="AJ387" s="209"/>
      <c r="AK387" s="209"/>
      <c r="AL387" s="209"/>
      <c r="AM387" s="209"/>
      <c r="AN387" s="209"/>
      <c r="AO387" s="209"/>
      <c r="AP387" s="209"/>
      <c r="AQ387" s="209"/>
      <c r="AR387" s="209"/>
      <c r="AS387" s="209"/>
      <c r="AT387" s="209"/>
      <c r="AU387" s="209"/>
      <c r="AV387" s="209"/>
      <c r="AW387" s="209"/>
      <c r="AX387" s="209"/>
      <c r="AY387" s="209"/>
      <c r="AZ387" s="209"/>
      <c r="BA387" s="209"/>
      <c r="BB387" s="209"/>
      <c r="BC387" s="209"/>
      <c r="BD387" s="209"/>
      <c r="BE387" s="209"/>
      <c r="BF387" s="209"/>
      <c r="BG387" s="209"/>
      <c r="BH387" s="209"/>
    </row>
    <row r="388" spans="1:60" outlineLevel="1">
      <c r="A388" s="216"/>
      <c r="B388" s="217"/>
      <c r="C388" s="239"/>
      <c r="D388" s="234"/>
      <c r="E388" s="234"/>
      <c r="F388" s="234"/>
      <c r="G388" s="234"/>
      <c r="H388" s="218"/>
      <c r="I388" s="218"/>
      <c r="J388" s="218"/>
      <c r="K388" s="218"/>
      <c r="L388" s="218"/>
      <c r="M388" s="218"/>
      <c r="N388" s="218"/>
      <c r="O388" s="218"/>
      <c r="P388" s="218"/>
      <c r="Q388" s="218"/>
      <c r="R388" s="218"/>
      <c r="S388" s="218"/>
      <c r="T388" s="218"/>
      <c r="U388" s="218"/>
      <c r="V388" s="218"/>
      <c r="W388" s="218"/>
      <c r="X388" s="209"/>
      <c r="Y388" s="209"/>
      <c r="Z388" s="209"/>
      <c r="AA388" s="209"/>
      <c r="AB388" s="209"/>
      <c r="AC388" s="209"/>
      <c r="AD388" s="209"/>
      <c r="AE388" s="209"/>
      <c r="AF388" s="209"/>
      <c r="AG388" s="209" t="s">
        <v>166</v>
      </c>
      <c r="AH388" s="209"/>
      <c r="AI388" s="209"/>
      <c r="AJ388" s="209"/>
      <c r="AK388" s="209"/>
      <c r="AL388" s="209"/>
      <c r="AM388" s="209"/>
      <c r="AN388" s="209"/>
      <c r="AO388" s="209"/>
      <c r="AP388" s="209"/>
      <c r="AQ388" s="209"/>
      <c r="AR388" s="209"/>
      <c r="AS388" s="209"/>
      <c r="AT388" s="209"/>
      <c r="AU388" s="209"/>
      <c r="AV388" s="209"/>
      <c r="AW388" s="209"/>
      <c r="AX388" s="209"/>
      <c r="AY388" s="209"/>
      <c r="AZ388" s="209"/>
      <c r="BA388" s="209"/>
      <c r="BB388" s="209"/>
      <c r="BC388" s="209"/>
      <c r="BD388" s="209"/>
      <c r="BE388" s="209"/>
      <c r="BF388" s="209"/>
      <c r="BG388" s="209"/>
      <c r="BH388" s="209"/>
    </row>
    <row r="389" spans="1:60" outlineLevel="1">
      <c r="A389" s="226">
        <v>179</v>
      </c>
      <c r="B389" s="227" t="s">
        <v>547</v>
      </c>
      <c r="C389" s="238" t="s">
        <v>548</v>
      </c>
      <c r="D389" s="228" t="s">
        <v>185</v>
      </c>
      <c r="E389" s="229">
        <v>43.25</v>
      </c>
      <c r="F389" s="230"/>
      <c r="G389" s="231">
        <f>ROUND(E389*F389,2)</f>
        <v>0</v>
      </c>
      <c r="H389" s="230"/>
      <c r="I389" s="231">
        <f>ROUND(E389*H389,2)</f>
        <v>0</v>
      </c>
      <c r="J389" s="230"/>
      <c r="K389" s="231">
        <f>ROUND(E389*J389,2)</f>
        <v>0</v>
      </c>
      <c r="L389" s="231">
        <v>21</v>
      </c>
      <c r="M389" s="231">
        <f>G389*(1+L389/100)</f>
        <v>0</v>
      </c>
      <c r="N389" s="231">
        <v>8.2000000000000009E-4</v>
      </c>
      <c r="O389" s="231">
        <f>ROUND(E389*N389,2)</f>
        <v>0.04</v>
      </c>
      <c r="P389" s="231">
        <v>0</v>
      </c>
      <c r="Q389" s="231">
        <f>ROUND(E389*P389,2)</f>
        <v>0</v>
      </c>
      <c r="R389" s="231"/>
      <c r="S389" s="231" t="s">
        <v>189</v>
      </c>
      <c r="T389" s="232" t="s">
        <v>190</v>
      </c>
      <c r="U389" s="218">
        <v>0</v>
      </c>
      <c r="V389" s="218">
        <f>ROUND(E389*U389,2)</f>
        <v>0</v>
      </c>
      <c r="W389" s="218"/>
      <c r="X389" s="209"/>
      <c r="Y389" s="209"/>
      <c r="Z389" s="209"/>
      <c r="AA389" s="209"/>
      <c r="AB389" s="209"/>
      <c r="AC389" s="209"/>
      <c r="AD389" s="209"/>
      <c r="AE389" s="209"/>
      <c r="AF389" s="209"/>
      <c r="AG389" s="209" t="s">
        <v>194</v>
      </c>
      <c r="AH389" s="209"/>
      <c r="AI389" s="209"/>
      <c r="AJ389" s="209"/>
      <c r="AK389" s="209"/>
      <c r="AL389" s="209"/>
      <c r="AM389" s="209"/>
      <c r="AN389" s="209"/>
      <c r="AO389" s="209"/>
      <c r="AP389" s="209"/>
      <c r="AQ389" s="209"/>
      <c r="AR389" s="209"/>
      <c r="AS389" s="209"/>
      <c r="AT389" s="209"/>
      <c r="AU389" s="209"/>
      <c r="AV389" s="209"/>
      <c r="AW389" s="209"/>
      <c r="AX389" s="209"/>
      <c r="AY389" s="209"/>
      <c r="AZ389" s="209"/>
      <c r="BA389" s="209"/>
      <c r="BB389" s="209"/>
      <c r="BC389" s="209"/>
      <c r="BD389" s="209"/>
      <c r="BE389" s="209"/>
      <c r="BF389" s="209"/>
      <c r="BG389" s="209"/>
      <c r="BH389" s="209"/>
    </row>
    <row r="390" spans="1:60" outlineLevel="1">
      <c r="A390" s="216"/>
      <c r="B390" s="217"/>
      <c r="C390" s="239"/>
      <c r="D390" s="234"/>
      <c r="E390" s="234"/>
      <c r="F390" s="234"/>
      <c r="G390" s="234"/>
      <c r="H390" s="218"/>
      <c r="I390" s="218"/>
      <c r="J390" s="218"/>
      <c r="K390" s="218"/>
      <c r="L390" s="218"/>
      <c r="M390" s="218"/>
      <c r="N390" s="218"/>
      <c r="O390" s="218"/>
      <c r="P390" s="218"/>
      <c r="Q390" s="218"/>
      <c r="R390" s="218"/>
      <c r="S390" s="218"/>
      <c r="T390" s="218"/>
      <c r="U390" s="218"/>
      <c r="V390" s="218"/>
      <c r="W390" s="218"/>
      <c r="X390" s="209"/>
      <c r="Y390" s="209"/>
      <c r="Z390" s="209"/>
      <c r="AA390" s="209"/>
      <c r="AB390" s="209"/>
      <c r="AC390" s="209"/>
      <c r="AD390" s="209"/>
      <c r="AE390" s="209"/>
      <c r="AF390" s="209"/>
      <c r="AG390" s="209" t="s">
        <v>166</v>
      </c>
      <c r="AH390" s="209"/>
      <c r="AI390" s="209"/>
      <c r="AJ390" s="209"/>
      <c r="AK390" s="209"/>
      <c r="AL390" s="209"/>
      <c r="AM390" s="209"/>
      <c r="AN390" s="209"/>
      <c r="AO390" s="209"/>
      <c r="AP390" s="209"/>
      <c r="AQ390" s="209"/>
      <c r="AR390" s="209"/>
      <c r="AS390" s="209"/>
      <c r="AT390" s="209"/>
      <c r="AU390" s="209"/>
      <c r="AV390" s="209"/>
      <c r="AW390" s="209"/>
      <c r="AX390" s="209"/>
      <c r="AY390" s="209"/>
      <c r="AZ390" s="209"/>
      <c r="BA390" s="209"/>
      <c r="BB390" s="209"/>
      <c r="BC390" s="209"/>
      <c r="BD390" s="209"/>
      <c r="BE390" s="209"/>
      <c r="BF390" s="209"/>
      <c r="BG390" s="209"/>
      <c r="BH390" s="209"/>
    </row>
    <row r="391" spans="1:60" outlineLevel="1">
      <c r="A391" s="226">
        <v>180</v>
      </c>
      <c r="B391" s="227" t="s">
        <v>549</v>
      </c>
      <c r="C391" s="238" t="s">
        <v>550</v>
      </c>
      <c r="D391" s="228" t="s">
        <v>0</v>
      </c>
      <c r="E391" s="229">
        <v>358.14371000000006</v>
      </c>
      <c r="F391" s="230"/>
      <c r="G391" s="231">
        <f>ROUND(E391*F391,2)</f>
        <v>0</v>
      </c>
      <c r="H391" s="230"/>
      <c r="I391" s="231">
        <f>ROUND(E391*H391,2)</f>
        <v>0</v>
      </c>
      <c r="J391" s="230"/>
      <c r="K391" s="231">
        <f>ROUND(E391*J391,2)</f>
        <v>0</v>
      </c>
      <c r="L391" s="231">
        <v>21</v>
      </c>
      <c r="M391" s="231">
        <f>G391*(1+L391/100)</f>
        <v>0</v>
      </c>
      <c r="N391" s="231">
        <v>0</v>
      </c>
      <c r="O391" s="231">
        <f>ROUND(E391*N391,2)</f>
        <v>0</v>
      </c>
      <c r="P391" s="231">
        <v>0</v>
      </c>
      <c r="Q391" s="231">
        <f>ROUND(E391*P391,2)</f>
        <v>0</v>
      </c>
      <c r="R391" s="231"/>
      <c r="S391" s="231" t="s">
        <v>164</v>
      </c>
      <c r="T391" s="232" t="s">
        <v>164</v>
      </c>
      <c r="U391" s="218">
        <v>0</v>
      </c>
      <c r="V391" s="218">
        <f>ROUND(E391*U391,2)</f>
        <v>0</v>
      </c>
      <c r="W391" s="218"/>
      <c r="X391" s="209"/>
      <c r="Y391" s="209"/>
      <c r="Z391" s="209"/>
      <c r="AA391" s="209"/>
      <c r="AB391" s="209"/>
      <c r="AC391" s="209"/>
      <c r="AD391" s="209"/>
      <c r="AE391" s="209"/>
      <c r="AF391" s="209"/>
      <c r="AG391" s="209" t="s">
        <v>511</v>
      </c>
      <c r="AH391" s="209"/>
      <c r="AI391" s="209"/>
      <c r="AJ391" s="209"/>
      <c r="AK391" s="209"/>
      <c r="AL391" s="209"/>
      <c r="AM391" s="209"/>
      <c r="AN391" s="209"/>
      <c r="AO391" s="209"/>
      <c r="AP391" s="209"/>
      <c r="AQ391" s="209"/>
      <c r="AR391" s="209"/>
      <c r="AS391" s="209"/>
      <c r="AT391" s="209"/>
      <c r="AU391" s="209"/>
      <c r="AV391" s="209"/>
      <c r="AW391" s="209"/>
      <c r="AX391" s="209"/>
      <c r="AY391" s="209"/>
      <c r="AZ391" s="209"/>
      <c r="BA391" s="209"/>
      <c r="BB391" s="209"/>
      <c r="BC391" s="209"/>
      <c r="BD391" s="209"/>
      <c r="BE391" s="209"/>
      <c r="BF391" s="209"/>
      <c r="BG391" s="209"/>
      <c r="BH391" s="209"/>
    </row>
    <row r="392" spans="1:60" outlineLevel="1">
      <c r="A392" s="216"/>
      <c r="B392" s="217"/>
      <c r="C392" s="239"/>
      <c r="D392" s="234"/>
      <c r="E392" s="234"/>
      <c r="F392" s="234"/>
      <c r="G392" s="234"/>
      <c r="H392" s="218"/>
      <c r="I392" s="218"/>
      <c r="J392" s="218"/>
      <c r="K392" s="218"/>
      <c r="L392" s="218"/>
      <c r="M392" s="218"/>
      <c r="N392" s="218"/>
      <c r="O392" s="218"/>
      <c r="P392" s="218"/>
      <c r="Q392" s="218"/>
      <c r="R392" s="218"/>
      <c r="S392" s="218"/>
      <c r="T392" s="218"/>
      <c r="U392" s="218"/>
      <c r="V392" s="218"/>
      <c r="W392" s="218"/>
      <c r="X392" s="209"/>
      <c r="Y392" s="209"/>
      <c r="Z392" s="209"/>
      <c r="AA392" s="209"/>
      <c r="AB392" s="209"/>
      <c r="AC392" s="209"/>
      <c r="AD392" s="209"/>
      <c r="AE392" s="209"/>
      <c r="AF392" s="209"/>
      <c r="AG392" s="209" t="s">
        <v>166</v>
      </c>
      <c r="AH392" s="209"/>
      <c r="AI392" s="209"/>
      <c r="AJ392" s="209"/>
      <c r="AK392" s="209"/>
      <c r="AL392" s="209"/>
      <c r="AM392" s="209"/>
      <c r="AN392" s="209"/>
      <c r="AO392" s="209"/>
      <c r="AP392" s="209"/>
      <c r="AQ392" s="209"/>
      <c r="AR392" s="209"/>
      <c r="AS392" s="209"/>
      <c r="AT392" s="209"/>
      <c r="AU392" s="209"/>
      <c r="AV392" s="209"/>
      <c r="AW392" s="209"/>
      <c r="AX392" s="209"/>
      <c r="AY392" s="209"/>
      <c r="AZ392" s="209"/>
      <c r="BA392" s="209"/>
      <c r="BB392" s="209"/>
      <c r="BC392" s="209"/>
      <c r="BD392" s="209"/>
      <c r="BE392" s="209"/>
      <c r="BF392" s="209"/>
      <c r="BG392" s="209"/>
      <c r="BH392" s="209"/>
    </row>
    <row r="393" spans="1:60">
      <c r="A393" s="220" t="s">
        <v>159</v>
      </c>
      <c r="B393" s="221" t="s">
        <v>107</v>
      </c>
      <c r="C393" s="237" t="s">
        <v>108</v>
      </c>
      <c r="D393" s="222"/>
      <c r="E393" s="223"/>
      <c r="F393" s="224"/>
      <c r="G393" s="224">
        <f>SUMIF(AG394:AG399,"&lt;&gt;NOR",G394:G399)</f>
        <v>0</v>
      </c>
      <c r="H393" s="224"/>
      <c r="I393" s="224">
        <f>SUM(I394:I399)</f>
        <v>0</v>
      </c>
      <c r="J393" s="224"/>
      <c r="K393" s="224">
        <f>SUM(K394:K399)</f>
        <v>0</v>
      </c>
      <c r="L393" s="224"/>
      <c r="M393" s="224">
        <f>SUM(M394:M399)</f>
        <v>0</v>
      </c>
      <c r="N393" s="224"/>
      <c r="O393" s="224">
        <f>SUM(O394:O399)</f>
        <v>9.6999999999999993</v>
      </c>
      <c r="P393" s="224"/>
      <c r="Q393" s="224">
        <f>SUM(Q394:Q399)</f>
        <v>0</v>
      </c>
      <c r="R393" s="224"/>
      <c r="S393" s="224"/>
      <c r="T393" s="225"/>
      <c r="U393" s="219"/>
      <c r="V393" s="219">
        <f>SUM(V394:V399)</f>
        <v>0</v>
      </c>
      <c r="W393" s="219"/>
      <c r="AG393" t="s">
        <v>160</v>
      </c>
    </row>
    <row r="394" spans="1:60" outlineLevel="1">
      <c r="A394" s="226">
        <v>181</v>
      </c>
      <c r="B394" s="227" t="s">
        <v>551</v>
      </c>
      <c r="C394" s="238" t="s">
        <v>552</v>
      </c>
      <c r="D394" s="228" t="s">
        <v>185</v>
      </c>
      <c r="E394" s="229">
        <v>251.09750000000003</v>
      </c>
      <c r="F394" s="230"/>
      <c r="G394" s="231">
        <f>ROUND(E394*F394,2)</f>
        <v>0</v>
      </c>
      <c r="H394" s="230"/>
      <c r="I394" s="231">
        <f>ROUND(E394*H394,2)</f>
        <v>0</v>
      </c>
      <c r="J394" s="230"/>
      <c r="K394" s="231">
        <f>ROUND(E394*J394,2)</f>
        <v>0</v>
      </c>
      <c r="L394" s="231">
        <v>21</v>
      </c>
      <c r="M394" s="231">
        <f>G394*(1+L394/100)</f>
        <v>0</v>
      </c>
      <c r="N394" s="231">
        <v>3.8150000000000003E-2</v>
      </c>
      <c r="O394" s="231">
        <f>ROUND(E394*N394,2)</f>
        <v>9.58</v>
      </c>
      <c r="P394" s="231">
        <v>0</v>
      </c>
      <c r="Q394" s="231">
        <f>ROUND(E394*P394,2)</f>
        <v>0</v>
      </c>
      <c r="R394" s="231"/>
      <c r="S394" s="231" t="s">
        <v>189</v>
      </c>
      <c r="T394" s="232" t="s">
        <v>190</v>
      </c>
      <c r="U394" s="218">
        <v>0</v>
      </c>
      <c r="V394" s="218">
        <f>ROUND(E394*U394,2)</f>
        <v>0</v>
      </c>
      <c r="W394" s="218"/>
      <c r="X394" s="209"/>
      <c r="Y394" s="209"/>
      <c r="Z394" s="209"/>
      <c r="AA394" s="209"/>
      <c r="AB394" s="209"/>
      <c r="AC394" s="209"/>
      <c r="AD394" s="209"/>
      <c r="AE394" s="209"/>
      <c r="AF394" s="209"/>
      <c r="AG394" s="209" t="s">
        <v>165</v>
      </c>
      <c r="AH394" s="209"/>
      <c r="AI394" s="209"/>
      <c r="AJ394" s="209"/>
      <c r="AK394" s="209"/>
      <c r="AL394" s="209"/>
      <c r="AM394" s="209"/>
      <c r="AN394" s="209"/>
      <c r="AO394" s="209"/>
      <c r="AP394" s="209"/>
      <c r="AQ394" s="209"/>
      <c r="AR394" s="209"/>
      <c r="AS394" s="209"/>
      <c r="AT394" s="209"/>
      <c r="AU394" s="209"/>
      <c r="AV394" s="209"/>
      <c r="AW394" s="209"/>
      <c r="AX394" s="209"/>
      <c r="AY394" s="209"/>
      <c r="AZ394" s="209"/>
      <c r="BA394" s="209"/>
      <c r="BB394" s="209"/>
      <c r="BC394" s="209"/>
      <c r="BD394" s="209"/>
      <c r="BE394" s="209"/>
      <c r="BF394" s="209"/>
      <c r="BG394" s="209"/>
      <c r="BH394" s="209"/>
    </row>
    <row r="395" spans="1:60" outlineLevel="1">
      <c r="A395" s="216"/>
      <c r="B395" s="217"/>
      <c r="C395" s="239"/>
      <c r="D395" s="234"/>
      <c r="E395" s="234"/>
      <c r="F395" s="234"/>
      <c r="G395" s="234"/>
      <c r="H395" s="218"/>
      <c r="I395" s="218"/>
      <c r="J395" s="218"/>
      <c r="K395" s="218"/>
      <c r="L395" s="218"/>
      <c r="M395" s="218"/>
      <c r="N395" s="218"/>
      <c r="O395" s="218"/>
      <c r="P395" s="218"/>
      <c r="Q395" s="218"/>
      <c r="R395" s="218"/>
      <c r="S395" s="218"/>
      <c r="T395" s="218"/>
      <c r="U395" s="218"/>
      <c r="V395" s="218"/>
      <c r="W395" s="218"/>
      <c r="X395" s="209"/>
      <c r="Y395" s="209"/>
      <c r="Z395" s="209"/>
      <c r="AA395" s="209"/>
      <c r="AB395" s="209"/>
      <c r="AC395" s="209"/>
      <c r="AD395" s="209"/>
      <c r="AE395" s="209"/>
      <c r="AF395" s="209"/>
      <c r="AG395" s="209" t="s">
        <v>166</v>
      </c>
      <c r="AH395" s="209"/>
      <c r="AI395" s="209"/>
      <c r="AJ395" s="209"/>
      <c r="AK395" s="209"/>
      <c r="AL395" s="209"/>
      <c r="AM395" s="209"/>
      <c r="AN395" s="209"/>
      <c r="AO395" s="209"/>
      <c r="AP395" s="209"/>
      <c r="AQ395" s="209"/>
      <c r="AR395" s="209"/>
      <c r="AS395" s="209"/>
      <c r="AT395" s="209"/>
      <c r="AU395" s="209"/>
      <c r="AV395" s="209"/>
      <c r="AW395" s="209"/>
      <c r="AX395" s="209"/>
      <c r="AY395" s="209"/>
      <c r="AZ395" s="209"/>
      <c r="BA395" s="209"/>
      <c r="BB395" s="209"/>
      <c r="BC395" s="209"/>
      <c r="BD395" s="209"/>
      <c r="BE395" s="209"/>
      <c r="BF395" s="209"/>
      <c r="BG395" s="209"/>
      <c r="BH395" s="209"/>
    </row>
    <row r="396" spans="1:60" outlineLevel="1">
      <c r="A396" s="226">
        <v>182</v>
      </c>
      <c r="B396" s="227" t="s">
        <v>553</v>
      </c>
      <c r="C396" s="238" t="s">
        <v>554</v>
      </c>
      <c r="D396" s="228" t="s">
        <v>185</v>
      </c>
      <c r="E396" s="229">
        <v>251.09750000000003</v>
      </c>
      <c r="F396" s="230"/>
      <c r="G396" s="231">
        <f>ROUND(E396*F396,2)</f>
        <v>0</v>
      </c>
      <c r="H396" s="230"/>
      <c r="I396" s="231">
        <f>ROUND(E396*H396,2)</f>
        <v>0</v>
      </c>
      <c r="J396" s="230"/>
      <c r="K396" s="231">
        <f>ROUND(E396*J396,2)</f>
        <v>0</v>
      </c>
      <c r="L396" s="231">
        <v>21</v>
      </c>
      <c r="M396" s="231">
        <f>G396*(1+L396/100)</f>
        <v>0</v>
      </c>
      <c r="N396" s="231">
        <v>4.8000000000000001E-4</v>
      </c>
      <c r="O396" s="231">
        <f>ROUND(E396*N396,2)</f>
        <v>0.12</v>
      </c>
      <c r="P396" s="231">
        <v>0</v>
      </c>
      <c r="Q396" s="231">
        <f>ROUND(E396*P396,2)</f>
        <v>0</v>
      </c>
      <c r="R396" s="231"/>
      <c r="S396" s="231" t="s">
        <v>189</v>
      </c>
      <c r="T396" s="232" t="s">
        <v>190</v>
      </c>
      <c r="U396" s="218">
        <v>0</v>
      </c>
      <c r="V396" s="218">
        <f>ROUND(E396*U396,2)</f>
        <v>0</v>
      </c>
      <c r="W396" s="218"/>
      <c r="X396" s="209"/>
      <c r="Y396" s="209"/>
      <c r="Z396" s="209"/>
      <c r="AA396" s="209"/>
      <c r="AB396" s="209"/>
      <c r="AC396" s="209"/>
      <c r="AD396" s="209"/>
      <c r="AE396" s="209"/>
      <c r="AF396" s="209"/>
      <c r="AG396" s="209" t="s">
        <v>194</v>
      </c>
      <c r="AH396" s="209"/>
      <c r="AI396" s="209"/>
      <c r="AJ396" s="209"/>
      <c r="AK396" s="209"/>
      <c r="AL396" s="209"/>
      <c r="AM396" s="209"/>
      <c r="AN396" s="209"/>
      <c r="AO396" s="209"/>
      <c r="AP396" s="209"/>
      <c r="AQ396" s="209"/>
      <c r="AR396" s="209"/>
      <c r="AS396" s="209"/>
      <c r="AT396" s="209"/>
      <c r="AU396" s="209"/>
      <c r="AV396" s="209"/>
      <c r="AW396" s="209"/>
      <c r="AX396" s="209"/>
      <c r="AY396" s="209"/>
      <c r="AZ396" s="209"/>
      <c r="BA396" s="209"/>
      <c r="BB396" s="209"/>
      <c r="BC396" s="209"/>
      <c r="BD396" s="209"/>
      <c r="BE396" s="209"/>
      <c r="BF396" s="209"/>
      <c r="BG396" s="209"/>
      <c r="BH396" s="209"/>
    </row>
    <row r="397" spans="1:60" outlineLevel="1">
      <c r="A397" s="216"/>
      <c r="B397" s="217"/>
      <c r="C397" s="239"/>
      <c r="D397" s="234"/>
      <c r="E397" s="234"/>
      <c r="F397" s="234"/>
      <c r="G397" s="234"/>
      <c r="H397" s="218"/>
      <c r="I397" s="218"/>
      <c r="J397" s="218"/>
      <c r="K397" s="218"/>
      <c r="L397" s="218"/>
      <c r="M397" s="218"/>
      <c r="N397" s="218"/>
      <c r="O397" s="218"/>
      <c r="P397" s="218"/>
      <c r="Q397" s="218"/>
      <c r="R397" s="218"/>
      <c r="S397" s="218"/>
      <c r="T397" s="218"/>
      <c r="U397" s="218"/>
      <c r="V397" s="218"/>
      <c r="W397" s="218"/>
      <c r="X397" s="209"/>
      <c r="Y397" s="209"/>
      <c r="Z397" s="209"/>
      <c r="AA397" s="209"/>
      <c r="AB397" s="209"/>
      <c r="AC397" s="209"/>
      <c r="AD397" s="209"/>
      <c r="AE397" s="209"/>
      <c r="AF397" s="209"/>
      <c r="AG397" s="209" t="s">
        <v>166</v>
      </c>
      <c r="AH397" s="209"/>
      <c r="AI397" s="209"/>
      <c r="AJ397" s="209"/>
      <c r="AK397" s="209"/>
      <c r="AL397" s="209"/>
      <c r="AM397" s="209"/>
      <c r="AN397" s="209"/>
      <c r="AO397" s="209"/>
      <c r="AP397" s="209"/>
      <c r="AQ397" s="209"/>
      <c r="AR397" s="209"/>
      <c r="AS397" s="209"/>
      <c r="AT397" s="209"/>
      <c r="AU397" s="209"/>
      <c r="AV397" s="209"/>
      <c r="AW397" s="209"/>
      <c r="AX397" s="209"/>
      <c r="AY397" s="209"/>
      <c r="AZ397" s="209"/>
      <c r="BA397" s="209"/>
      <c r="BB397" s="209"/>
      <c r="BC397" s="209"/>
      <c r="BD397" s="209"/>
      <c r="BE397" s="209"/>
      <c r="BF397" s="209"/>
      <c r="BG397" s="209"/>
      <c r="BH397" s="209"/>
    </row>
    <row r="398" spans="1:60" outlineLevel="1">
      <c r="A398" s="226">
        <v>183</v>
      </c>
      <c r="B398" s="227" t="s">
        <v>555</v>
      </c>
      <c r="C398" s="238" t="s">
        <v>556</v>
      </c>
      <c r="D398" s="228" t="s">
        <v>0</v>
      </c>
      <c r="E398" s="229">
        <v>2694.2761800000003</v>
      </c>
      <c r="F398" s="230"/>
      <c r="G398" s="231">
        <f>ROUND(E398*F398,2)</f>
        <v>0</v>
      </c>
      <c r="H398" s="230"/>
      <c r="I398" s="231">
        <f>ROUND(E398*H398,2)</f>
        <v>0</v>
      </c>
      <c r="J398" s="230"/>
      <c r="K398" s="231">
        <f>ROUND(E398*J398,2)</f>
        <v>0</v>
      </c>
      <c r="L398" s="231">
        <v>21</v>
      </c>
      <c r="M398" s="231">
        <f>G398*(1+L398/100)</f>
        <v>0</v>
      </c>
      <c r="N398" s="231">
        <v>0</v>
      </c>
      <c r="O398" s="231">
        <f>ROUND(E398*N398,2)</f>
        <v>0</v>
      </c>
      <c r="P398" s="231">
        <v>0</v>
      </c>
      <c r="Q398" s="231">
        <f>ROUND(E398*P398,2)</f>
        <v>0</v>
      </c>
      <c r="R398" s="231"/>
      <c r="S398" s="231" t="s">
        <v>164</v>
      </c>
      <c r="T398" s="232" t="s">
        <v>164</v>
      </c>
      <c r="U398" s="218">
        <v>0</v>
      </c>
      <c r="V398" s="218">
        <f>ROUND(E398*U398,2)</f>
        <v>0</v>
      </c>
      <c r="W398" s="218"/>
      <c r="X398" s="209"/>
      <c r="Y398" s="209"/>
      <c r="Z398" s="209"/>
      <c r="AA398" s="209"/>
      <c r="AB398" s="209"/>
      <c r="AC398" s="209"/>
      <c r="AD398" s="209"/>
      <c r="AE398" s="209"/>
      <c r="AF398" s="209"/>
      <c r="AG398" s="209" t="s">
        <v>511</v>
      </c>
      <c r="AH398" s="209"/>
      <c r="AI398" s="209"/>
      <c r="AJ398" s="209"/>
      <c r="AK398" s="209"/>
      <c r="AL398" s="209"/>
      <c r="AM398" s="209"/>
      <c r="AN398" s="209"/>
      <c r="AO398" s="209"/>
      <c r="AP398" s="209"/>
      <c r="AQ398" s="209"/>
      <c r="AR398" s="209"/>
      <c r="AS398" s="209"/>
      <c r="AT398" s="209"/>
      <c r="AU398" s="209"/>
      <c r="AV398" s="209"/>
      <c r="AW398" s="209"/>
      <c r="AX398" s="209"/>
      <c r="AY398" s="209"/>
      <c r="AZ398" s="209"/>
      <c r="BA398" s="209"/>
      <c r="BB398" s="209"/>
      <c r="BC398" s="209"/>
      <c r="BD398" s="209"/>
      <c r="BE398" s="209"/>
      <c r="BF398" s="209"/>
      <c r="BG398" s="209"/>
      <c r="BH398" s="209"/>
    </row>
    <row r="399" spans="1:60" outlineLevel="1">
      <c r="A399" s="216"/>
      <c r="B399" s="217"/>
      <c r="C399" s="239"/>
      <c r="D399" s="234"/>
      <c r="E399" s="234"/>
      <c r="F399" s="234"/>
      <c r="G399" s="234"/>
      <c r="H399" s="218"/>
      <c r="I399" s="218"/>
      <c r="J399" s="218"/>
      <c r="K399" s="218"/>
      <c r="L399" s="218"/>
      <c r="M399" s="218"/>
      <c r="N399" s="218"/>
      <c r="O399" s="218"/>
      <c r="P399" s="218"/>
      <c r="Q399" s="218"/>
      <c r="R399" s="218"/>
      <c r="S399" s="218"/>
      <c r="T399" s="218"/>
      <c r="U399" s="218"/>
      <c r="V399" s="218"/>
      <c r="W399" s="218"/>
      <c r="X399" s="209"/>
      <c r="Y399" s="209"/>
      <c r="Z399" s="209"/>
      <c r="AA399" s="209"/>
      <c r="AB399" s="209"/>
      <c r="AC399" s="209"/>
      <c r="AD399" s="209"/>
      <c r="AE399" s="209"/>
      <c r="AF399" s="209"/>
      <c r="AG399" s="209" t="s">
        <v>166</v>
      </c>
      <c r="AH399" s="209"/>
      <c r="AI399" s="209"/>
      <c r="AJ399" s="209"/>
      <c r="AK399" s="209"/>
      <c r="AL399" s="209"/>
      <c r="AM399" s="209"/>
      <c r="AN399" s="209"/>
      <c r="AO399" s="209"/>
      <c r="AP399" s="209"/>
      <c r="AQ399" s="209"/>
      <c r="AR399" s="209"/>
      <c r="AS399" s="209"/>
      <c r="AT399" s="209"/>
      <c r="AU399" s="209"/>
      <c r="AV399" s="209"/>
      <c r="AW399" s="209"/>
      <c r="AX399" s="209"/>
      <c r="AY399" s="209"/>
      <c r="AZ399" s="209"/>
      <c r="BA399" s="209"/>
      <c r="BB399" s="209"/>
      <c r="BC399" s="209"/>
      <c r="BD399" s="209"/>
      <c r="BE399" s="209"/>
      <c r="BF399" s="209"/>
      <c r="BG399" s="209"/>
      <c r="BH399" s="209"/>
    </row>
    <row r="400" spans="1:60">
      <c r="A400" s="220" t="s">
        <v>159</v>
      </c>
      <c r="B400" s="221" t="s">
        <v>109</v>
      </c>
      <c r="C400" s="237" t="s">
        <v>110</v>
      </c>
      <c r="D400" s="222"/>
      <c r="E400" s="223"/>
      <c r="F400" s="224"/>
      <c r="G400" s="224">
        <f>SUMIF(AG401:AG408,"&lt;&gt;NOR",G401:G408)</f>
        <v>0</v>
      </c>
      <c r="H400" s="224"/>
      <c r="I400" s="224">
        <f>SUM(I401:I408)</f>
        <v>0</v>
      </c>
      <c r="J400" s="224"/>
      <c r="K400" s="224">
        <f>SUM(K401:K408)</f>
        <v>0</v>
      </c>
      <c r="L400" s="224"/>
      <c r="M400" s="224">
        <f>SUM(M401:M408)</f>
        <v>0</v>
      </c>
      <c r="N400" s="224"/>
      <c r="O400" s="224">
        <f>SUM(O401:O408)</f>
        <v>0.15</v>
      </c>
      <c r="P400" s="224"/>
      <c r="Q400" s="224">
        <f>SUM(Q401:Q408)</f>
        <v>0</v>
      </c>
      <c r="R400" s="224"/>
      <c r="S400" s="224"/>
      <c r="T400" s="225"/>
      <c r="U400" s="219"/>
      <c r="V400" s="219">
        <f>SUM(V401:V408)</f>
        <v>0</v>
      </c>
      <c r="W400" s="219"/>
      <c r="AG400" t="s">
        <v>160</v>
      </c>
    </row>
    <row r="401" spans="1:60" outlineLevel="1">
      <c r="A401" s="226">
        <v>184</v>
      </c>
      <c r="B401" s="227" t="s">
        <v>557</v>
      </c>
      <c r="C401" s="238" t="s">
        <v>558</v>
      </c>
      <c r="D401" s="228" t="s">
        <v>193</v>
      </c>
      <c r="E401" s="229">
        <v>31</v>
      </c>
      <c r="F401" s="230"/>
      <c r="G401" s="231">
        <f>ROUND(E401*F401,2)</f>
        <v>0</v>
      </c>
      <c r="H401" s="230"/>
      <c r="I401" s="231">
        <f>ROUND(E401*H401,2)</f>
        <v>0</v>
      </c>
      <c r="J401" s="230"/>
      <c r="K401" s="231">
        <f>ROUND(E401*J401,2)</f>
        <v>0</v>
      </c>
      <c r="L401" s="231">
        <v>21</v>
      </c>
      <c r="M401" s="231">
        <f>G401*(1+L401/100)</f>
        <v>0</v>
      </c>
      <c r="N401" s="231">
        <v>3.3000000000000004E-3</v>
      </c>
      <c r="O401" s="231">
        <f>ROUND(E401*N401,2)</f>
        <v>0.1</v>
      </c>
      <c r="P401" s="231">
        <v>0</v>
      </c>
      <c r="Q401" s="231">
        <f>ROUND(E401*P401,2)</f>
        <v>0</v>
      </c>
      <c r="R401" s="231"/>
      <c r="S401" s="231" t="s">
        <v>189</v>
      </c>
      <c r="T401" s="232" t="s">
        <v>190</v>
      </c>
      <c r="U401" s="218">
        <v>0</v>
      </c>
      <c r="V401" s="218">
        <f>ROUND(E401*U401,2)</f>
        <v>0</v>
      </c>
      <c r="W401" s="218"/>
      <c r="X401" s="209"/>
      <c r="Y401" s="209"/>
      <c r="Z401" s="209"/>
      <c r="AA401" s="209"/>
      <c r="AB401" s="209"/>
      <c r="AC401" s="209"/>
      <c r="AD401" s="209"/>
      <c r="AE401" s="209"/>
      <c r="AF401" s="209"/>
      <c r="AG401" s="209" t="s">
        <v>194</v>
      </c>
      <c r="AH401" s="209"/>
      <c r="AI401" s="209"/>
      <c r="AJ401" s="209"/>
      <c r="AK401" s="209"/>
      <c r="AL401" s="209"/>
      <c r="AM401" s="209"/>
      <c r="AN401" s="209"/>
      <c r="AO401" s="209"/>
      <c r="AP401" s="209"/>
      <c r="AQ401" s="209"/>
      <c r="AR401" s="209"/>
      <c r="AS401" s="209"/>
      <c r="AT401" s="209"/>
      <c r="AU401" s="209"/>
      <c r="AV401" s="209"/>
      <c r="AW401" s="209"/>
      <c r="AX401" s="209"/>
      <c r="AY401" s="209"/>
      <c r="AZ401" s="209"/>
      <c r="BA401" s="209"/>
      <c r="BB401" s="209"/>
      <c r="BC401" s="209"/>
      <c r="BD401" s="209"/>
      <c r="BE401" s="209"/>
      <c r="BF401" s="209"/>
      <c r="BG401" s="209"/>
      <c r="BH401" s="209"/>
    </row>
    <row r="402" spans="1:60" outlineLevel="1">
      <c r="A402" s="216"/>
      <c r="B402" s="217"/>
      <c r="C402" s="239"/>
      <c r="D402" s="234"/>
      <c r="E402" s="234"/>
      <c r="F402" s="234"/>
      <c r="G402" s="234"/>
      <c r="H402" s="218"/>
      <c r="I402" s="218"/>
      <c r="J402" s="218"/>
      <c r="K402" s="218"/>
      <c r="L402" s="218"/>
      <c r="M402" s="218"/>
      <c r="N402" s="218"/>
      <c r="O402" s="218"/>
      <c r="P402" s="218"/>
      <c r="Q402" s="218"/>
      <c r="R402" s="218"/>
      <c r="S402" s="218"/>
      <c r="T402" s="218"/>
      <c r="U402" s="218"/>
      <c r="V402" s="218"/>
      <c r="W402" s="218"/>
      <c r="X402" s="209"/>
      <c r="Y402" s="209"/>
      <c r="Z402" s="209"/>
      <c r="AA402" s="209"/>
      <c r="AB402" s="209"/>
      <c r="AC402" s="209"/>
      <c r="AD402" s="209"/>
      <c r="AE402" s="209"/>
      <c r="AF402" s="209"/>
      <c r="AG402" s="209" t="s">
        <v>166</v>
      </c>
      <c r="AH402" s="209"/>
      <c r="AI402" s="209"/>
      <c r="AJ402" s="209"/>
      <c r="AK402" s="209"/>
      <c r="AL402" s="209"/>
      <c r="AM402" s="209"/>
      <c r="AN402" s="209"/>
      <c r="AO402" s="209"/>
      <c r="AP402" s="209"/>
      <c r="AQ402" s="209"/>
      <c r="AR402" s="209"/>
      <c r="AS402" s="209"/>
      <c r="AT402" s="209"/>
      <c r="AU402" s="209"/>
      <c r="AV402" s="209"/>
      <c r="AW402" s="209"/>
      <c r="AX402" s="209"/>
      <c r="AY402" s="209"/>
      <c r="AZ402" s="209"/>
      <c r="BA402" s="209"/>
      <c r="BB402" s="209"/>
      <c r="BC402" s="209"/>
      <c r="BD402" s="209"/>
      <c r="BE402" s="209"/>
      <c r="BF402" s="209"/>
      <c r="BG402" s="209"/>
      <c r="BH402" s="209"/>
    </row>
    <row r="403" spans="1:60" outlineLevel="1">
      <c r="A403" s="226">
        <v>185</v>
      </c>
      <c r="B403" s="227" t="s">
        <v>559</v>
      </c>
      <c r="C403" s="238" t="s">
        <v>560</v>
      </c>
      <c r="D403" s="228" t="s">
        <v>193</v>
      </c>
      <c r="E403" s="229">
        <v>7.1000000000000005</v>
      </c>
      <c r="F403" s="230"/>
      <c r="G403" s="231">
        <f>ROUND(E403*F403,2)</f>
        <v>0</v>
      </c>
      <c r="H403" s="230"/>
      <c r="I403" s="231">
        <f>ROUND(E403*H403,2)</f>
        <v>0</v>
      </c>
      <c r="J403" s="230"/>
      <c r="K403" s="231">
        <f>ROUND(E403*J403,2)</f>
        <v>0</v>
      </c>
      <c r="L403" s="231">
        <v>21</v>
      </c>
      <c r="M403" s="231">
        <f>G403*(1+L403/100)</f>
        <v>0</v>
      </c>
      <c r="N403" s="231">
        <v>3.7800000000000004E-3</v>
      </c>
      <c r="O403" s="231">
        <f>ROUND(E403*N403,2)</f>
        <v>0.03</v>
      </c>
      <c r="P403" s="231">
        <v>0</v>
      </c>
      <c r="Q403" s="231">
        <f>ROUND(E403*P403,2)</f>
        <v>0</v>
      </c>
      <c r="R403" s="231"/>
      <c r="S403" s="231" t="s">
        <v>164</v>
      </c>
      <c r="T403" s="232" t="s">
        <v>164</v>
      </c>
      <c r="U403" s="218">
        <v>0</v>
      </c>
      <c r="V403" s="218">
        <f>ROUND(E403*U403,2)</f>
        <v>0</v>
      </c>
      <c r="W403" s="218"/>
      <c r="X403" s="209"/>
      <c r="Y403" s="209"/>
      <c r="Z403" s="209"/>
      <c r="AA403" s="209"/>
      <c r="AB403" s="209"/>
      <c r="AC403" s="209"/>
      <c r="AD403" s="209"/>
      <c r="AE403" s="209"/>
      <c r="AF403" s="209"/>
      <c r="AG403" s="209" t="s">
        <v>194</v>
      </c>
      <c r="AH403" s="209"/>
      <c r="AI403" s="209"/>
      <c r="AJ403" s="209"/>
      <c r="AK403" s="209"/>
      <c r="AL403" s="209"/>
      <c r="AM403" s="209"/>
      <c r="AN403" s="209"/>
      <c r="AO403" s="209"/>
      <c r="AP403" s="209"/>
      <c r="AQ403" s="209"/>
      <c r="AR403" s="209"/>
      <c r="AS403" s="209"/>
      <c r="AT403" s="209"/>
      <c r="AU403" s="209"/>
      <c r="AV403" s="209"/>
      <c r="AW403" s="209"/>
      <c r="AX403" s="209"/>
      <c r="AY403" s="209"/>
      <c r="AZ403" s="209"/>
      <c r="BA403" s="209"/>
      <c r="BB403" s="209"/>
      <c r="BC403" s="209"/>
      <c r="BD403" s="209"/>
      <c r="BE403" s="209"/>
      <c r="BF403" s="209"/>
      <c r="BG403" s="209"/>
      <c r="BH403" s="209"/>
    </row>
    <row r="404" spans="1:60" outlineLevel="1">
      <c r="A404" s="216"/>
      <c r="B404" s="217"/>
      <c r="C404" s="239"/>
      <c r="D404" s="234"/>
      <c r="E404" s="234"/>
      <c r="F404" s="234"/>
      <c r="G404" s="234"/>
      <c r="H404" s="218"/>
      <c r="I404" s="218"/>
      <c r="J404" s="218"/>
      <c r="K404" s="218"/>
      <c r="L404" s="218"/>
      <c r="M404" s="218"/>
      <c r="N404" s="218"/>
      <c r="O404" s="218"/>
      <c r="P404" s="218"/>
      <c r="Q404" s="218"/>
      <c r="R404" s="218"/>
      <c r="S404" s="218"/>
      <c r="T404" s="218"/>
      <c r="U404" s="218"/>
      <c r="V404" s="218"/>
      <c r="W404" s="218"/>
      <c r="X404" s="209"/>
      <c r="Y404" s="209"/>
      <c r="Z404" s="209"/>
      <c r="AA404" s="209"/>
      <c r="AB404" s="209"/>
      <c r="AC404" s="209"/>
      <c r="AD404" s="209"/>
      <c r="AE404" s="209"/>
      <c r="AF404" s="209"/>
      <c r="AG404" s="209" t="s">
        <v>166</v>
      </c>
      <c r="AH404" s="209"/>
      <c r="AI404" s="209"/>
      <c r="AJ404" s="209"/>
      <c r="AK404" s="209"/>
      <c r="AL404" s="209"/>
      <c r="AM404" s="209"/>
      <c r="AN404" s="209"/>
      <c r="AO404" s="209"/>
      <c r="AP404" s="209"/>
      <c r="AQ404" s="209"/>
      <c r="AR404" s="209"/>
      <c r="AS404" s="209"/>
      <c r="AT404" s="209"/>
      <c r="AU404" s="209"/>
      <c r="AV404" s="209"/>
      <c r="AW404" s="209"/>
      <c r="AX404" s="209"/>
      <c r="AY404" s="209"/>
      <c r="AZ404" s="209"/>
      <c r="BA404" s="209"/>
      <c r="BB404" s="209"/>
      <c r="BC404" s="209"/>
      <c r="BD404" s="209"/>
      <c r="BE404" s="209"/>
      <c r="BF404" s="209"/>
      <c r="BG404" s="209"/>
      <c r="BH404" s="209"/>
    </row>
    <row r="405" spans="1:60" outlineLevel="1">
      <c r="A405" s="226">
        <v>186</v>
      </c>
      <c r="B405" s="227" t="s">
        <v>561</v>
      </c>
      <c r="C405" s="238" t="s">
        <v>562</v>
      </c>
      <c r="D405" s="228" t="s">
        <v>193</v>
      </c>
      <c r="E405" s="229">
        <v>13.08</v>
      </c>
      <c r="F405" s="230"/>
      <c r="G405" s="231">
        <f>ROUND(E405*F405,2)</f>
        <v>0</v>
      </c>
      <c r="H405" s="230"/>
      <c r="I405" s="231">
        <f>ROUND(E405*H405,2)</f>
        <v>0</v>
      </c>
      <c r="J405" s="230"/>
      <c r="K405" s="231">
        <f>ROUND(E405*J405,2)</f>
        <v>0</v>
      </c>
      <c r="L405" s="231">
        <v>21</v>
      </c>
      <c r="M405" s="231">
        <f>G405*(1+L405/100)</f>
        <v>0</v>
      </c>
      <c r="N405" s="231">
        <v>1.8100000000000002E-3</v>
      </c>
      <c r="O405" s="231">
        <f>ROUND(E405*N405,2)</f>
        <v>0.02</v>
      </c>
      <c r="P405" s="231">
        <v>0</v>
      </c>
      <c r="Q405" s="231">
        <f>ROUND(E405*P405,2)</f>
        <v>0</v>
      </c>
      <c r="R405" s="231"/>
      <c r="S405" s="231" t="s">
        <v>164</v>
      </c>
      <c r="T405" s="232" t="s">
        <v>164</v>
      </c>
      <c r="U405" s="218">
        <v>0</v>
      </c>
      <c r="V405" s="218">
        <f>ROUND(E405*U405,2)</f>
        <v>0</v>
      </c>
      <c r="W405" s="218"/>
      <c r="X405" s="209"/>
      <c r="Y405" s="209"/>
      <c r="Z405" s="209"/>
      <c r="AA405" s="209"/>
      <c r="AB405" s="209"/>
      <c r="AC405" s="209"/>
      <c r="AD405" s="209"/>
      <c r="AE405" s="209"/>
      <c r="AF405" s="209"/>
      <c r="AG405" s="209" t="s">
        <v>165</v>
      </c>
      <c r="AH405" s="209"/>
      <c r="AI405" s="209"/>
      <c r="AJ405" s="209"/>
      <c r="AK405" s="209"/>
      <c r="AL405" s="209"/>
      <c r="AM405" s="209"/>
      <c r="AN405" s="209"/>
      <c r="AO405" s="209"/>
      <c r="AP405" s="209"/>
      <c r="AQ405" s="209"/>
      <c r="AR405" s="209"/>
      <c r="AS405" s="209"/>
      <c r="AT405" s="209"/>
      <c r="AU405" s="209"/>
      <c r="AV405" s="209"/>
      <c r="AW405" s="209"/>
      <c r="AX405" s="209"/>
      <c r="AY405" s="209"/>
      <c r="AZ405" s="209"/>
      <c r="BA405" s="209"/>
      <c r="BB405" s="209"/>
      <c r="BC405" s="209"/>
      <c r="BD405" s="209"/>
      <c r="BE405" s="209"/>
      <c r="BF405" s="209"/>
      <c r="BG405" s="209"/>
      <c r="BH405" s="209"/>
    </row>
    <row r="406" spans="1:60" outlineLevel="1">
      <c r="A406" s="216"/>
      <c r="B406" s="217"/>
      <c r="C406" s="239"/>
      <c r="D406" s="234"/>
      <c r="E406" s="234"/>
      <c r="F406" s="234"/>
      <c r="G406" s="234"/>
      <c r="H406" s="218"/>
      <c r="I406" s="218"/>
      <c r="J406" s="218"/>
      <c r="K406" s="218"/>
      <c r="L406" s="218"/>
      <c r="M406" s="218"/>
      <c r="N406" s="218"/>
      <c r="O406" s="218"/>
      <c r="P406" s="218"/>
      <c r="Q406" s="218"/>
      <c r="R406" s="218"/>
      <c r="S406" s="218"/>
      <c r="T406" s="218"/>
      <c r="U406" s="218"/>
      <c r="V406" s="218"/>
      <c r="W406" s="218"/>
      <c r="X406" s="209"/>
      <c r="Y406" s="209"/>
      <c r="Z406" s="209"/>
      <c r="AA406" s="209"/>
      <c r="AB406" s="209"/>
      <c r="AC406" s="209"/>
      <c r="AD406" s="209"/>
      <c r="AE406" s="209"/>
      <c r="AF406" s="209"/>
      <c r="AG406" s="209" t="s">
        <v>166</v>
      </c>
      <c r="AH406" s="209"/>
      <c r="AI406" s="209"/>
      <c r="AJ406" s="209"/>
      <c r="AK406" s="209"/>
      <c r="AL406" s="209"/>
      <c r="AM406" s="209"/>
      <c r="AN406" s="209"/>
      <c r="AO406" s="209"/>
      <c r="AP406" s="209"/>
      <c r="AQ406" s="209"/>
      <c r="AR406" s="209"/>
      <c r="AS406" s="209"/>
      <c r="AT406" s="209"/>
      <c r="AU406" s="209"/>
      <c r="AV406" s="209"/>
      <c r="AW406" s="209"/>
      <c r="AX406" s="209"/>
      <c r="AY406" s="209"/>
      <c r="AZ406" s="209"/>
      <c r="BA406" s="209"/>
      <c r="BB406" s="209"/>
      <c r="BC406" s="209"/>
      <c r="BD406" s="209"/>
      <c r="BE406" s="209"/>
      <c r="BF406" s="209"/>
      <c r="BG406" s="209"/>
      <c r="BH406" s="209"/>
    </row>
    <row r="407" spans="1:60" outlineLevel="1">
      <c r="A407" s="226">
        <v>187</v>
      </c>
      <c r="B407" s="227" t="s">
        <v>563</v>
      </c>
      <c r="C407" s="238" t="s">
        <v>564</v>
      </c>
      <c r="D407" s="228" t="s">
        <v>0</v>
      </c>
      <c r="E407" s="229">
        <v>259.33890000000002</v>
      </c>
      <c r="F407" s="230"/>
      <c r="G407" s="231">
        <f>ROUND(E407*F407,2)</f>
        <v>0</v>
      </c>
      <c r="H407" s="230"/>
      <c r="I407" s="231">
        <f>ROUND(E407*H407,2)</f>
        <v>0</v>
      </c>
      <c r="J407" s="230"/>
      <c r="K407" s="231">
        <f>ROUND(E407*J407,2)</f>
        <v>0</v>
      </c>
      <c r="L407" s="231">
        <v>21</v>
      </c>
      <c r="M407" s="231">
        <f>G407*(1+L407/100)</f>
        <v>0</v>
      </c>
      <c r="N407" s="231">
        <v>0</v>
      </c>
      <c r="O407" s="231">
        <f>ROUND(E407*N407,2)</f>
        <v>0</v>
      </c>
      <c r="P407" s="231">
        <v>0</v>
      </c>
      <c r="Q407" s="231">
        <f>ROUND(E407*P407,2)</f>
        <v>0</v>
      </c>
      <c r="R407" s="231"/>
      <c r="S407" s="231" t="s">
        <v>164</v>
      </c>
      <c r="T407" s="232" t="s">
        <v>164</v>
      </c>
      <c r="U407" s="218">
        <v>0</v>
      </c>
      <c r="V407" s="218">
        <f>ROUND(E407*U407,2)</f>
        <v>0</v>
      </c>
      <c r="W407" s="218"/>
      <c r="X407" s="209"/>
      <c r="Y407" s="209"/>
      <c r="Z407" s="209"/>
      <c r="AA407" s="209"/>
      <c r="AB407" s="209"/>
      <c r="AC407" s="209"/>
      <c r="AD407" s="209"/>
      <c r="AE407" s="209"/>
      <c r="AF407" s="209"/>
      <c r="AG407" s="209" t="s">
        <v>511</v>
      </c>
      <c r="AH407" s="209"/>
      <c r="AI407" s="209"/>
      <c r="AJ407" s="209"/>
      <c r="AK407" s="209"/>
      <c r="AL407" s="209"/>
      <c r="AM407" s="209"/>
      <c r="AN407" s="209"/>
      <c r="AO407" s="209"/>
      <c r="AP407" s="209"/>
      <c r="AQ407" s="209"/>
      <c r="AR407" s="209"/>
      <c r="AS407" s="209"/>
      <c r="AT407" s="209"/>
      <c r="AU407" s="209"/>
      <c r="AV407" s="209"/>
      <c r="AW407" s="209"/>
      <c r="AX407" s="209"/>
      <c r="AY407" s="209"/>
      <c r="AZ407" s="209"/>
      <c r="BA407" s="209"/>
      <c r="BB407" s="209"/>
      <c r="BC407" s="209"/>
      <c r="BD407" s="209"/>
      <c r="BE407" s="209"/>
      <c r="BF407" s="209"/>
      <c r="BG407" s="209"/>
      <c r="BH407" s="209"/>
    </row>
    <row r="408" spans="1:60" outlineLevel="1">
      <c r="A408" s="216"/>
      <c r="B408" s="217"/>
      <c r="C408" s="239"/>
      <c r="D408" s="234"/>
      <c r="E408" s="234"/>
      <c r="F408" s="234"/>
      <c r="G408" s="234"/>
      <c r="H408" s="218"/>
      <c r="I408" s="218"/>
      <c r="J408" s="218"/>
      <c r="K408" s="218"/>
      <c r="L408" s="218"/>
      <c r="M408" s="218"/>
      <c r="N408" s="218"/>
      <c r="O408" s="218"/>
      <c r="P408" s="218"/>
      <c r="Q408" s="218"/>
      <c r="R408" s="218"/>
      <c r="S408" s="218"/>
      <c r="T408" s="218"/>
      <c r="U408" s="218"/>
      <c r="V408" s="218"/>
      <c r="W408" s="218"/>
      <c r="X408" s="209"/>
      <c r="Y408" s="209"/>
      <c r="Z408" s="209"/>
      <c r="AA408" s="209"/>
      <c r="AB408" s="209"/>
      <c r="AC408" s="209"/>
      <c r="AD408" s="209"/>
      <c r="AE408" s="209"/>
      <c r="AF408" s="209"/>
      <c r="AG408" s="209" t="s">
        <v>166</v>
      </c>
      <c r="AH408" s="209"/>
      <c r="AI408" s="209"/>
      <c r="AJ408" s="209"/>
      <c r="AK408" s="209"/>
      <c r="AL408" s="209"/>
      <c r="AM408" s="209"/>
      <c r="AN408" s="209"/>
      <c r="AO408" s="209"/>
      <c r="AP408" s="209"/>
      <c r="AQ408" s="209"/>
      <c r="AR408" s="209"/>
      <c r="AS408" s="209"/>
      <c r="AT408" s="209"/>
      <c r="AU408" s="209"/>
      <c r="AV408" s="209"/>
      <c r="AW408" s="209"/>
      <c r="AX408" s="209"/>
      <c r="AY408" s="209"/>
      <c r="AZ408" s="209"/>
      <c r="BA408" s="209"/>
      <c r="BB408" s="209"/>
      <c r="BC408" s="209"/>
      <c r="BD408" s="209"/>
      <c r="BE408" s="209"/>
      <c r="BF408" s="209"/>
      <c r="BG408" s="209"/>
      <c r="BH408" s="209"/>
    </row>
    <row r="409" spans="1:60">
      <c r="A409" s="220" t="s">
        <v>159</v>
      </c>
      <c r="B409" s="221" t="s">
        <v>111</v>
      </c>
      <c r="C409" s="237" t="s">
        <v>112</v>
      </c>
      <c r="D409" s="222"/>
      <c r="E409" s="223"/>
      <c r="F409" s="224"/>
      <c r="G409" s="224">
        <f>SUMIF(AG410:AG423,"&lt;&gt;NOR",G410:G423)</f>
        <v>0</v>
      </c>
      <c r="H409" s="224"/>
      <c r="I409" s="224">
        <f>SUM(I410:I423)</f>
        <v>0</v>
      </c>
      <c r="J409" s="224"/>
      <c r="K409" s="224">
        <f>SUM(K410:K423)</f>
        <v>0</v>
      </c>
      <c r="L409" s="224"/>
      <c r="M409" s="224">
        <f>SUM(M410:M423)</f>
        <v>0</v>
      </c>
      <c r="N409" s="224"/>
      <c r="O409" s="224">
        <f>SUM(O410:O423)</f>
        <v>0</v>
      </c>
      <c r="P409" s="224"/>
      <c r="Q409" s="224">
        <f>SUM(Q410:Q423)</f>
        <v>0</v>
      </c>
      <c r="R409" s="224"/>
      <c r="S409" s="224"/>
      <c r="T409" s="225"/>
      <c r="U409" s="219"/>
      <c r="V409" s="219">
        <f>SUM(V410:V423)</f>
        <v>0</v>
      </c>
      <c r="W409" s="219"/>
      <c r="AG409" t="s">
        <v>160</v>
      </c>
    </row>
    <row r="410" spans="1:60" outlineLevel="1">
      <c r="A410" s="226">
        <v>188</v>
      </c>
      <c r="B410" s="227" t="s">
        <v>565</v>
      </c>
      <c r="C410" s="238" t="s">
        <v>566</v>
      </c>
      <c r="D410" s="228" t="s">
        <v>567</v>
      </c>
      <c r="E410" s="229">
        <v>2</v>
      </c>
      <c r="F410" s="230"/>
      <c r="G410" s="231">
        <f>ROUND(E410*F410,2)</f>
        <v>0</v>
      </c>
      <c r="H410" s="230"/>
      <c r="I410" s="231">
        <f>ROUND(E410*H410,2)</f>
        <v>0</v>
      </c>
      <c r="J410" s="230"/>
      <c r="K410" s="231">
        <f>ROUND(E410*J410,2)</f>
        <v>0</v>
      </c>
      <c r="L410" s="231">
        <v>21</v>
      </c>
      <c r="M410" s="231">
        <f>G410*(1+L410/100)</f>
        <v>0</v>
      </c>
      <c r="N410" s="231">
        <v>0</v>
      </c>
      <c r="O410" s="231">
        <f>ROUND(E410*N410,2)</f>
        <v>0</v>
      </c>
      <c r="P410" s="231">
        <v>0</v>
      </c>
      <c r="Q410" s="231">
        <f>ROUND(E410*P410,2)</f>
        <v>0</v>
      </c>
      <c r="R410" s="231"/>
      <c r="S410" s="231" t="s">
        <v>189</v>
      </c>
      <c r="T410" s="232" t="s">
        <v>190</v>
      </c>
      <c r="U410" s="218">
        <v>0</v>
      </c>
      <c r="V410" s="218">
        <f>ROUND(E410*U410,2)</f>
        <v>0</v>
      </c>
      <c r="W410" s="218"/>
      <c r="X410" s="209"/>
      <c r="Y410" s="209"/>
      <c r="Z410" s="209"/>
      <c r="AA410" s="209"/>
      <c r="AB410" s="209"/>
      <c r="AC410" s="209"/>
      <c r="AD410" s="209"/>
      <c r="AE410" s="209"/>
      <c r="AF410" s="209"/>
      <c r="AG410" s="209" t="s">
        <v>169</v>
      </c>
      <c r="AH410" s="209"/>
      <c r="AI410" s="209"/>
      <c r="AJ410" s="209"/>
      <c r="AK410" s="209"/>
      <c r="AL410" s="209"/>
      <c r="AM410" s="209"/>
      <c r="AN410" s="209"/>
      <c r="AO410" s="209"/>
      <c r="AP410" s="209"/>
      <c r="AQ410" s="209"/>
      <c r="AR410" s="209"/>
      <c r="AS410" s="209"/>
      <c r="AT410" s="209"/>
      <c r="AU410" s="209"/>
      <c r="AV410" s="209"/>
      <c r="AW410" s="209"/>
      <c r="AX410" s="209"/>
      <c r="AY410" s="209"/>
      <c r="AZ410" s="209"/>
      <c r="BA410" s="209"/>
      <c r="BB410" s="209"/>
      <c r="BC410" s="209"/>
      <c r="BD410" s="209"/>
      <c r="BE410" s="209"/>
      <c r="BF410" s="209"/>
      <c r="BG410" s="209"/>
      <c r="BH410" s="209"/>
    </row>
    <row r="411" spans="1:60" outlineLevel="1">
      <c r="A411" s="216"/>
      <c r="B411" s="217"/>
      <c r="C411" s="239"/>
      <c r="D411" s="234"/>
      <c r="E411" s="234"/>
      <c r="F411" s="234"/>
      <c r="G411" s="234"/>
      <c r="H411" s="218"/>
      <c r="I411" s="218"/>
      <c r="J411" s="218"/>
      <c r="K411" s="218"/>
      <c r="L411" s="218"/>
      <c r="M411" s="218"/>
      <c r="N411" s="218"/>
      <c r="O411" s="218"/>
      <c r="P411" s="218"/>
      <c r="Q411" s="218"/>
      <c r="R411" s="218"/>
      <c r="S411" s="218"/>
      <c r="T411" s="218"/>
      <c r="U411" s="218"/>
      <c r="V411" s="218"/>
      <c r="W411" s="218"/>
      <c r="X411" s="209"/>
      <c r="Y411" s="209"/>
      <c r="Z411" s="209"/>
      <c r="AA411" s="209"/>
      <c r="AB411" s="209"/>
      <c r="AC411" s="209"/>
      <c r="AD411" s="209"/>
      <c r="AE411" s="209"/>
      <c r="AF411" s="209"/>
      <c r="AG411" s="209" t="s">
        <v>166</v>
      </c>
      <c r="AH411" s="209"/>
      <c r="AI411" s="209"/>
      <c r="AJ411" s="209"/>
      <c r="AK411" s="209"/>
      <c r="AL411" s="209"/>
      <c r="AM411" s="209"/>
      <c r="AN411" s="209"/>
      <c r="AO411" s="209"/>
      <c r="AP411" s="209"/>
      <c r="AQ411" s="209"/>
      <c r="AR411" s="209"/>
      <c r="AS411" s="209"/>
      <c r="AT411" s="209"/>
      <c r="AU411" s="209"/>
      <c r="AV411" s="209"/>
      <c r="AW411" s="209"/>
      <c r="AX411" s="209"/>
      <c r="AY411" s="209"/>
      <c r="AZ411" s="209"/>
      <c r="BA411" s="209"/>
      <c r="BB411" s="209"/>
      <c r="BC411" s="209"/>
      <c r="BD411" s="209"/>
      <c r="BE411" s="209"/>
      <c r="BF411" s="209"/>
      <c r="BG411" s="209"/>
      <c r="BH411" s="209"/>
    </row>
    <row r="412" spans="1:60" outlineLevel="1">
      <c r="A412" s="226">
        <v>189</v>
      </c>
      <c r="B412" s="227" t="s">
        <v>568</v>
      </c>
      <c r="C412" s="238" t="s">
        <v>569</v>
      </c>
      <c r="D412" s="228" t="s">
        <v>188</v>
      </c>
      <c r="E412" s="229">
        <v>1</v>
      </c>
      <c r="F412" s="230"/>
      <c r="G412" s="231">
        <f>ROUND(E412*F412,2)</f>
        <v>0</v>
      </c>
      <c r="H412" s="230"/>
      <c r="I412" s="231">
        <f>ROUND(E412*H412,2)</f>
        <v>0</v>
      </c>
      <c r="J412" s="230"/>
      <c r="K412" s="231">
        <f>ROUND(E412*J412,2)</f>
        <v>0</v>
      </c>
      <c r="L412" s="231">
        <v>21</v>
      </c>
      <c r="M412" s="231">
        <f>G412*(1+L412/100)</f>
        <v>0</v>
      </c>
      <c r="N412" s="231">
        <v>0</v>
      </c>
      <c r="O412" s="231">
        <f>ROUND(E412*N412,2)</f>
        <v>0</v>
      </c>
      <c r="P412" s="231">
        <v>0</v>
      </c>
      <c r="Q412" s="231">
        <f>ROUND(E412*P412,2)</f>
        <v>0</v>
      </c>
      <c r="R412" s="231"/>
      <c r="S412" s="231" t="s">
        <v>164</v>
      </c>
      <c r="T412" s="232" t="s">
        <v>164</v>
      </c>
      <c r="U412" s="218">
        <v>0</v>
      </c>
      <c r="V412" s="218">
        <f>ROUND(E412*U412,2)</f>
        <v>0</v>
      </c>
      <c r="W412" s="218"/>
      <c r="X412" s="209"/>
      <c r="Y412" s="209"/>
      <c r="Z412" s="209"/>
      <c r="AA412" s="209"/>
      <c r="AB412" s="209"/>
      <c r="AC412" s="209"/>
      <c r="AD412" s="209"/>
      <c r="AE412" s="209"/>
      <c r="AF412" s="209"/>
      <c r="AG412" s="209" t="s">
        <v>194</v>
      </c>
      <c r="AH412" s="209"/>
      <c r="AI412" s="209"/>
      <c r="AJ412" s="209"/>
      <c r="AK412" s="209"/>
      <c r="AL412" s="209"/>
      <c r="AM412" s="209"/>
      <c r="AN412" s="209"/>
      <c r="AO412" s="209"/>
      <c r="AP412" s="209"/>
      <c r="AQ412" s="209"/>
      <c r="AR412" s="209"/>
      <c r="AS412" s="209"/>
      <c r="AT412" s="209"/>
      <c r="AU412" s="209"/>
      <c r="AV412" s="209"/>
      <c r="AW412" s="209"/>
      <c r="AX412" s="209"/>
      <c r="AY412" s="209"/>
      <c r="AZ412" s="209"/>
      <c r="BA412" s="209"/>
      <c r="BB412" s="209"/>
      <c r="BC412" s="209"/>
      <c r="BD412" s="209"/>
      <c r="BE412" s="209"/>
      <c r="BF412" s="209"/>
      <c r="BG412" s="209"/>
      <c r="BH412" s="209"/>
    </row>
    <row r="413" spans="1:60" outlineLevel="1">
      <c r="A413" s="216"/>
      <c r="B413" s="217"/>
      <c r="C413" s="239"/>
      <c r="D413" s="234"/>
      <c r="E413" s="234"/>
      <c r="F413" s="234"/>
      <c r="G413" s="234"/>
      <c r="H413" s="218"/>
      <c r="I413" s="218"/>
      <c r="J413" s="218"/>
      <c r="K413" s="218"/>
      <c r="L413" s="218"/>
      <c r="M413" s="218"/>
      <c r="N413" s="218"/>
      <c r="O413" s="218"/>
      <c r="P413" s="218"/>
      <c r="Q413" s="218"/>
      <c r="R413" s="218"/>
      <c r="S413" s="218"/>
      <c r="T413" s="218"/>
      <c r="U413" s="218"/>
      <c r="V413" s="218"/>
      <c r="W413" s="218"/>
      <c r="X413" s="209"/>
      <c r="Y413" s="209"/>
      <c r="Z413" s="209"/>
      <c r="AA413" s="209"/>
      <c r="AB413" s="209"/>
      <c r="AC413" s="209"/>
      <c r="AD413" s="209"/>
      <c r="AE413" s="209"/>
      <c r="AF413" s="209"/>
      <c r="AG413" s="209" t="s">
        <v>166</v>
      </c>
      <c r="AH413" s="209"/>
      <c r="AI413" s="209"/>
      <c r="AJ413" s="209"/>
      <c r="AK413" s="209"/>
      <c r="AL413" s="209"/>
      <c r="AM413" s="209"/>
      <c r="AN413" s="209"/>
      <c r="AO413" s="209"/>
      <c r="AP413" s="209"/>
      <c r="AQ413" s="209"/>
      <c r="AR413" s="209"/>
      <c r="AS413" s="209"/>
      <c r="AT413" s="209"/>
      <c r="AU413" s="209"/>
      <c r="AV413" s="209"/>
      <c r="AW413" s="209"/>
      <c r="AX413" s="209"/>
      <c r="AY413" s="209"/>
      <c r="AZ413" s="209"/>
      <c r="BA413" s="209"/>
      <c r="BB413" s="209"/>
      <c r="BC413" s="209"/>
      <c r="BD413" s="209"/>
      <c r="BE413" s="209"/>
      <c r="BF413" s="209"/>
      <c r="BG413" s="209"/>
      <c r="BH413" s="209"/>
    </row>
    <row r="414" spans="1:60" outlineLevel="1">
      <c r="A414" s="226">
        <v>190</v>
      </c>
      <c r="B414" s="227" t="s">
        <v>570</v>
      </c>
      <c r="C414" s="238" t="s">
        <v>571</v>
      </c>
      <c r="D414" s="228" t="s">
        <v>188</v>
      </c>
      <c r="E414" s="229">
        <v>1</v>
      </c>
      <c r="F414" s="230"/>
      <c r="G414" s="231">
        <f>ROUND(E414*F414,2)</f>
        <v>0</v>
      </c>
      <c r="H414" s="230"/>
      <c r="I414" s="231">
        <f>ROUND(E414*H414,2)</f>
        <v>0</v>
      </c>
      <c r="J414" s="230"/>
      <c r="K414" s="231">
        <f>ROUND(E414*J414,2)</f>
        <v>0</v>
      </c>
      <c r="L414" s="231">
        <v>21</v>
      </c>
      <c r="M414" s="231">
        <f>G414*(1+L414/100)</f>
        <v>0</v>
      </c>
      <c r="N414" s="231">
        <v>0</v>
      </c>
      <c r="O414" s="231">
        <f>ROUND(E414*N414,2)</f>
        <v>0</v>
      </c>
      <c r="P414" s="231">
        <v>0</v>
      </c>
      <c r="Q414" s="231">
        <f>ROUND(E414*P414,2)</f>
        <v>0</v>
      </c>
      <c r="R414" s="231"/>
      <c r="S414" s="231" t="s">
        <v>164</v>
      </c>
      <c r="T414" s="232" t="s">
        <v>164</v>
      </c>
      <c r="U414" s="218">
        <v>0</v>
      </c>
      <c r="V414" s="218">
        <f>ROUND(E414*U414,2)</f>
        <v>0</v>
      </c>
      <c r="W414" s="218"/>
      <c r="X414" s="209"/>
      <c r="Y414" s="209"/>
      <c r="Z414" s="209"/>
      <c r="AA414" s="209"/>
      <c r="AB414" s="209"/>
      <c r="AC414" s="209"/>
      <c r="AD414" s="209"/>
      <c r="AE414" s="209"/>
      <c r="AF414" s="209"/>
      <c r="AG414" s="209" t="s">
        <v>194</v>
      </c>
      <c r="AH414" s="209"/>
      <c r="AI414" s="209"/>
      <c r="AJ414" s="209"/>
      <c r="AK414" s="209"/>
      <c r="AL414" s="209"/>
      <c r="AM414" s="209"/>
      <c r="AN414" s="209"/>
      <c r="AO414" s="209"/>
      <c r="AP414" s="209"/>
      <c r="AQ414" s="209"/>
      <c r="AR414" s="209"/>
      <c r="AS414" s="209"/>
      <c r="AT414" s="209"/>
      <c r="AU414" s="209"/>
      <c r="AV414" s="209"/>
      <c r="AW414" s="209"/>
      <c r="AX414" s="209"/>
      <c r="AY414" s="209"/>
      <c r="AZ414" s="209"/>
      <c r="BA414" s="209"/>
      <c r="BB414" s="209"/>
      <c r="BC414" s="209"/>
      <c r="BD414" s="209"/>
      <c r="BE414" s="209"/>
      <c r="BF414" s="209"/>
      <c r="BG414" s="209"/>
      <c r="BH414" s="209"/>
    </row>
    <row r="415" spans="1:60" outlineLevel="1">
      <c r="A415" s="216"/>
      <c r="B415" s="217"/>
      <c r="C415" s="239"/>
      <c r="D415" s="234"/>
      <c r="E415" s="234"/>
      <c r="F415" s="234"/>
      <c r="G415" s="234"/>
      <c r="H415" s="218"/>
      <c r="I415" s="218"/>
      <c r="J415" s="218"/>
      <c r="K415" s="218"/>
      <c r="L415" s="218"/>
      <c r="M415" s="218"/>
      <c r="N415" s="218"/>
      <c r="O415" s="218"/>
      <c r="P415" s="218"/>
      <c r="Q415" s="218"/>
      <c r="R415" s="218"/>
      <c r="S415" s="218"/>
      <c r="T415" s="218"/>
      <c r="U415" s="218"/>
      <c r="V415" s="218"/>
      <c r="W415" s="218"/>
      <c r="X415" s="209"/>
      <c r="Y415" s="209"/>
      <c r="Z415" s="209"/>
      <c r="AA415" s="209"/>
      <c r="AB415" s="209"/>
      <c r="AC415" s="209"/>
      <c r="AD415" s="209"/>
      <c r="AE415" s="209"/>
      <c r="AF415" s="209"/>
      <c r="AG415" s="209" t="s">
        <v>166</v>
      </c>
      <c r="AH415" s="209"/>
      <c r="AI415" s="209"/>
      <c r="AJ415" s="209"/>
      <c r="AK415" s="209"/>
      <c r="AL415" s="209"/>
      <c r="AM415" s="209"/>
      <c r="AN415" s="209"/>
      <c r="AO415" s="209"/>
      <c r="AP415" s="209"/>
      <c r="AQ415" s="209"/>
      <c r="AR415" s="209"/>
      <c r="AS415" s="209"/>
      <c r="AT415" s="209"/>
      <c r="AU415" s="209"/>
      <c r="AV415" s="209"/>
      <c r="AW415" s="209"/>
      <c r="AX415" s="209"/>
      <c r="AY415" s="209"/>
      <c r="AZ415" s="209"/>
      <c r="BA415" s="209"/>
      <c r="BB415" s="209"/>
      <c r="BC415" s="209"/>
      <c r="BD415" s="209"/>
      <c r="BE415" s="209"/>
      <c r="BF415" s="209"/>
      <c r="BG415" s="209"/>
      <c r="BH415" s="209"/>
    </row>
    <row r="416" spans="1:60" outlineLevel="1">
      <c r="A416" s="226">
        <v>191</v>
      </c>
      <c r="B416" s="227" t="s">
        <v>572</v>
      </c>
      <c r="C416" s="238" t="s">
        <v>573</v>
      </c>
      <c r="D416" s="228" t="s">
        <v>188</v>
      </c>
      <c r="E416" s="229">
        <v>2</v>
      </c>
      <c r="F416" s="230"/>
      <c r="G416" s="231">
        <f>ROUND(E416*F416,2)</f>
        <v>0</v>
      </c>
      <c r="H416" s="230"/>
      <c r="I416" s="231">
        <f>ROUND(E416*H416,2)</f>
        <v>0</v>
      </c>
      <c r="J416" s="230"/>
      <c r="K416" s="231">
        <f>ROUND(E416*J416,2)</f>
        <v>0</v>
      </c>
      <c r="L416" s="231">
        <v>21</v>
      </c>
      <c r="M416" s="231">
        <f>G416*(1+L416/100)</f>
        <v>0</v>
      </c>
      <c r="N416" s="231">
        <v>0</v>
      </c>
      <c r="O416" s="231">
        <f>ROUND(E416*N416,2)</f>
        <v>0</v>
      </c>
      <c r="P416" s="231">
        <v>0</v>
      </c>
      <c r="Q416" s="231">
        <f>ROUND(E416*P416,2)</f>
        <v>0</v>
      </c>
      <c r="R416" s="231"/>
      <c r="S416" s="231" t="s">
        <v>164</v>
      </c>
      <c r="T416" s="232" t="s">
        <v>164</v>
      </c>
      <c r="U416" s="218">
        <v>0</v>
      </c>
      <c r="V416" s="218">
        <f>ROUND(E416*U416,2)</f>
        <v>0</v>
      </c>
      <c r="W416" s="218"/>
      <c r="X416" s="209"/>
      <c r="Y416" s="209"/>
      <c r="Z416" s="209"/>
      <c r="AA416" s="209"/>
      <c r="AB416" s="209"/>
      <c r="AC416" s="209"/>
      <c r="AD416" s="209"/>
      <c r="AE416" s="209"/>
      <c r="AF416" s="209"/>
      <c r="AG416" s="209" t="s">
        <v>194</v>
      </c>
      <c r="AH416" s="209"/>
      <c r="AI416" s="209"/>
      <c r="AJ416" s="209"/>
      <c r="AK416" s="209"/>
      <c r="AL416" s="209"/>
      <c r="AM416" s="209"/>
      <c r="AN416" s="209"/>
      <c r="AO416" s="209"/>
      <c r="AP416" s="209"/>
      <c r="AQ416" s="209"/>
      <c r="AR416" s="209"/>
      <c r="AS416" s="209"/>
      <c r="AT416" s="209"/>
      <c r="AU416" s="209"/>
      <c r="AV416" s="209"/>
      <c r="AW416" s="209"/>
      <c r="AX416" s="209"/>
      <c r="AY416" s="209"/>
      <c r="AZ416" s="209"/>
      <c r="BA416" s="209"/>
      <c r="BB416" s="209"/>
      <c r="BC416" s="209"/>
      <c r="BD416" s="209"/>
      <c r="BE416" s="209"/>
      <c r="BF416" s="209"/>
      <c r="BG416" s="209"/>
      <c r="BH416" s="209"/>
    </row>
    <row r="417" spans="1:60" outlineLevel="1">
      <c r="A417" s="216"/>
      <c r="B417" s="217"/>
      <c r="C417" s="239"/>
      <c r="D417" s="234"/>
      <c r="E417" s="234"/>
      <c r="F417" s="234"/>
      <c r="G417" s="234"/>
      <c r="H417" s="218"/>
      <c r="I417" s="218"/>
      <c r="J417" s="218"/>
      <c r="K417" s="218"/>
      <c r="L417" s="218"/>
      <c r="M417" s="218"/>
      <c r="N417" s="218"/>
      <c r="O417" s="218"/>
      <c r="P417" s="218"/>
      <c r="Q417" s="218"/>
      <c r="R417" s="218"/>
      <c r="S417" s="218"/>
      <c r="T417" s="218"/>
      <c r="U417" s="218"/>
      <c r="V417" s="218"/>
      <c r="W417" s="218"/>
      <c r="X417" s="209"/>
      <c r="Y417" s="209"/>
      <c r="Z417" s="209"/>
      <c r="AA417" s="209"/>
      <c r="AB417" s="209"/>
      <c r="AC417" s="209"/>
      <c r="AD417" s="209"/>
      <c r="AE417" s="209"/>
      <c r="AF417" s="209"/>
      <c r="AG417" s="209" t="s">
        <v>166</v>
      </c>
      <c r="AH417" s="209"/>
      <c r="AI417" s="209"/>
      <c r="AJ417" s="209"/>
      <c r="AK417" s="209"/>
      <c r="AL417" s="209"/>
      <c r="AM417" s="209"/>
      <c r="AN417" s="209"/>
      <c r="AO417" s="209"/>
      <c r="AP417" s="209"/>
      <c r="AQ417" s="209"/>
      <c r="AR417" s="209"/>
      <c r="AS417" s="209"/>
      <c r="AT417" s="209"/>
      <c r="AU417" s="209"/>
      <c r="AV417" s="209"/>
      <c r="AW417" s="209"/>
      <c r="AX417" s="209"/>
      <c r="AY417" s="209"/>
      <c r="AZ417" s="209"/>
      <c r="BA417" s="209"/>
      <c r="BB417" s="209"/>
      <c r="BC417" s="209"/>
      <c r="BD417" s="209"/>
      <c r="BE417" s="209"/>
      <c r="BF417" s="209"/>
      <c r="BG417" s="209"/>
      <c r="BH417" s="209"/>
    </row>
    <row r="418" spans="1:60" outlineLevel="1">
      <c r="A418" s="226">
        <v>192</v>
      </c>
      <c r="B418" s="227" t="s">
        <v>574</v>
      </c>
      <c r="C418" s="238" t="s">
        <v>575</v>
      </c>
      <c r="D418" s="228" t="s">
        <v>0</v>
      </c>
      <c r="E418" s="229">
        <v>89.185000000000002</v>
      </c>
      <c r="F418" s="230"/>
      <c r="G418" s="231">
        <f>ROUND(E418*F418,2)</f>
        <v>0</v>
      </c>
      <c r="H418" s="230"/>
      <c r="I418" s="231">
        <f>ROUND(E418*H418,2)</f>
        <v>0</v>
      </c>
      <c r="J418" s="230"/>
      <c r="K418" s="231">
        <f>ROUND(E418*J418,2)</f>
        <v>0</v>
      </c>
      <c r="L418" s="231">
        <v>21</v>
      </c>
      <c r="M418" s="231">
        <f>G418*(1+L418/100)</f>
        <v>0</v>
      </c>
      <c r="N418" s="231">
        <v>0</v>
      </c>
      <c r="O418" s="231">
        <f>ROUND(E418*N418,2)</f>
        <v>0</v>
      </c>
      <c r="P418" s="231">
        <v>0</v>
      </c>
      <c r="Q418" s="231">
        <f>ROUND(E418*P418,2)</f>
        <v>0</v>
      </c>
      <c r="R418" s="231"/>
      <c r="S418" s="231" t="s">
        <v>164</v>
      </c>
      <c r="T418" s="232" t="s">
        <v>164</v>
      </c>
      <c r="U418" s="218">
        <v>0</v>
      </c>
      <c r="V418" s="218">
        <f>ROUND(E418*U418,2)</f>
        <v>0</v>
      </c>
      <c r="W418" s="218"/>
      <c r="X418" s="209"/>
      <c r="Y418" s="209"/>
      <c r="Z418" s="209"/>
      <c r="AA418" s="209"/>
      <c r="AB418" s="209"/>
      <c r="AC418" s="209"/>
      <c r="AD418" s="209"/>
      <c r="AE418" s="209"/>
      <c r="AF418" s="209"/>
      <c r="AG418" s="209" t="s">
        <v>511</v>
      </c>
      <c r="AH418" s="209"/>
      <c r="AI418" s="209"/>
      <c r="AJ418" s="209"/>
      <c r="AK418" s="209"/>
      <c r="AL418" s="209"/>
      <c r="AM418" s="209"/>
      <c r="AN418" s="209"/>
      <c r="AO418" s="209"/>
      <c r="AP418" s="209"/>
      <c r="AQ418" s="209"/>
      <c r="AR418" s="209"/>
      <c r="AS418" s="209"/>
      <c r="AT418" s="209"/>
      <c r="AU418" s="209"/>
      <c r="AV418" s="209"/>
      <c r="AW418" s="209"/>
      <c r="AX418" s="209"/>
      <c r="AY418" s="209"/>
      <c r="AZ418" s="209"/>
      <c r="BA418" s="209"/>
      <c r="BB418" s="209"/>
      <c r="BC418" s="209"/>
      <c r="BD418" s="209"/>
      <c r="BE418" s="209"/>
      <c r="BF418" s="209"/>
      <c r="BG418" s="209"/>
      <c r="BH418" s="209"/>
    </row>
    <row r="419" spans="1:60" outlineLevel="1">
      <c r="A419" s="216"/>
      <c r="B419" s="217"/>
      <c r="C419" s="239"/>
      <c r="D419" s="234"/>
      <c r="E419" s="234"/>
      <c r="F419" s="234"/>
      <c r="G419" s="234"/>
      <c r="H419" s="218"/>
      <c r="I419" s="218"/>
      <c r="J419" s="218"/>
      <c r="K419" s="218"/>
      <c r="L419" s="218"/>
      <c r="M419" s="218"/>
      <c r="N419" s="218"/>
      <c r="O419" s="218"/>
      <c r="P419" s="218"/>
      <c r="Q419" s="218"/>
      <c r="R419" s="218"/>
      <c r="S419" s="218"/>
      <c r="T419" s="218"/>
      <c r="U419" s="218"/>
      <c r="V419" s="218"/>
      <c r="W419" s="218"/>
      <c r="X419" s="209"/>
      <c r="Y419" s="209"/>
      <c r="Z419" s="209"/>
      <c r="AA419" s="209"/>
      <c r="AB419" s="209"/>
      <c r="AC419" s="209"/>
      <c r="AD419" s="209"/>
      <c r="AE419" s="209"/>
      <c r="AF419" s="209"/>
      <c r="AG419" s="209" t="s">
        <v>166</v>
      </c>
      <c r="AH419" s="209"/>
      <c r="AI419" s="209"/>
      <c r="AJ419" s="209"/>
      <c r="AK419" s="209"/>
      <c r="AL419" s="209"/>
      <c r="AM419" s="209"/>
      <c r="AN419" s="209"/>
      <c r="AO419" s="209"/>
      <c r="AP419" s="209"/>
      <c r="AQ419" s="209"/>
      <c r="AR419" s="209"/>
      <c r="AS419" s="209"/>
      <c r="AT419" s="209"/>
      <c r="AU419" s="209"/>
      <c r="AV419" s="209"/>
      <c r="AW419" s="209"/>
      <c r="AX419" s="209"/>
      <c r="AY419" s="209"/>
      <c r="AZ419" s="209"/>
      <c r="BA419" s="209"/>
      <c r="BB419" s="209"/>
      <c r="BC419" s="209"/>
      <c r="BD419" s="209"/>
      <c r="BE419" s="209"/>
      <c r="BF419" s="209"/>
      <c r="BG419" s="209"/>
      <c r="BH419" s="209"/>
    </row>
    <row r="420" spans="1:60" outlineLevel="1">
      <c r="A420" s="226">
        <v>193</v>
      </c>
      <c r="B420" s="227" t="s">
        <v>576</v>
      </c>
      <c r="C420" s="238" t="s">
        <v>577</v>
      </c>
      <c r="D420" s="228" t="s">
        <v>567</v>
      </c>
      <c r="E420" s="229">
        <v>1</v>
      </c>
      <c r="F420" s="230"/>
      <c r="G420" s="231">
        <f>ROUND(E420*F420,2)</f>
        <v>0</v>
      </c>
      <c r="H420" s="230"/>
      <c r="I420" s="231">
        <f>ROUND(E420*H420,2)</f>
        <v>0</v>
      </c>
      <c r="J420" s="230"/>
      <c r="K420" s="231">
        <f>ROUND(E420*J420,2)</f>
        <v>0</v>
      </c>
      <c r="L420" s="231">
        <v>21</v>
      </c>
      <c r="M420" s="231">
        <f>G420*(1+L420/100)</f>
        <v>0</v>
      </c>
      <c r="N420" s="231">
        <v>0</v>
      </c>
      <c r="O420" s="231">
        <f>ROUND(E420*N420,2)</f>
        <v>0</v>
      </c>
      <c r="P420" s="231">
        <v>0</v>
      </c>
      <c r="Q420" s="231">
        <f>ROUND(E420*P420,2)</f>
        <v>0</v>
      </c>
      <c r="R420" s="231"/>
      <c r="S420" s="231" t="s">
        <v>189</v>
      </c>
      <c r="T420" s="232" t="s">
        <v>190</v>
      </c>
      <c r="U420" s="218">
        <v>0</v>
      </c>
      <c r="V420" s="218">
        <f>ROUND(E420*U420,2)</f>
        <v>0</v>
      </c>
      <c r="W420" s="218"/>
      <c r="X420" s="209"/>
      <c r="Y420" s="209"/>
      <c r="Z420" s="209"/>
      <c r="AA420" s="209"/>
      <c r="AB420" s="209"/>
      <c r="AC420" s="209"/>
      <c r="AD420" s="209"/>
      <c r="AE420" s="209"/>
      <c r="AF420" s="209"/>
      <c r="AG420" s="209" t="s">
        <v>516</v>
      </c>
      <c r="AH420" s="209"/>
      <c r="AI420" s="209"/>
      <c r="AJ420" s="209"/>
      <c r="AK420" s="209"/>
      <c r="AL420" s="209"/>
      <c r="AM420" s="209"/>
      <c r="AN420" s="209"/>
      <c r="AO420" s="209"/>
      <c r="AP420" s="209"/>
      <c r="AQ420" s="209"/>
      <c r="AR420" s="209"/>
      <c r="AS420" s="209"/>
      <c r="AT420" s="209"/>
      <c r="AU420" s="209"/>
      <c r="AV420" s="209"/>
      <c r="AW420" s="209"/>
      <c r="AX420" s="209"/>
      <c r="AY420" s="209"/>
      <c r="AZ420" s="209"/>
      <c r="BA420" s="209"/>
      <c r="BB420" s="209"/>
      <c r="BC420" s="209"/>
      <c r="BD420" s="209"/>
      <c r="BE420" s="209"/>
      <c r="BF420" s="209"/>
      <c r="BG420" s="209"/>
      <c r="BH420" s="209"/>
    </row>
    <row r="421" spans="1:60" outlineLevel="1">
      <c r="A421" s="216"/>
      <c r="B421" s="217"/>
      <c r="C421" s="239"/>
      <c r="D421" s="234"/>
      <c r="E421" s="234"/>
      <c r="F421" s="234"/>
      <c r="G421" s="234"/>
      <c r="H421" s="218"/>
      <c r="I421" s="218"/>
      <c r="J421" s="218"/>
      <c r="K421" s="218"/>
      <c r="L421" s="218"/>
      <c r="M421" s="218"/>
      <c r="N421" s="218"/>
      <c r="O421" s="218"/>
      <c r="P421" s="218"/>
      <c r="Q421" s="218"/>
      <c r="R421" s="218"/>
      <c r="S421" s="218"/>
      <c r="T421" s="218"/>
      <c r="U421" s="218"/>
      <c r="V421" s="218"/>
      <c r="W421" s="218"/>
      <c r="X421" s="209"/>
      <c r="Y421" s="209"/>
      <c r="Z421" s="209"/>
      <c r="AA421" s="209"/>
      <c r="AB421" s="209"/>
      <c r="AC421" s="209"/>
      <c r="AD421" s="209"/>
      <c r="AE421" s="209"/>
      <c r="AF421" s="209"/>
      <c r="AG421" s="209" t="s">
        <v>166</v>
      </c>
      <c r="AH421" s="209"/>
      <c r="AI421" s="209"/>
      <c r="AJ421" s="209"/>
      <c r="AK421" s="209"/>
      <c r="AL421" s="209"/>
      <c r="AM421" s="209"/>
      <c r="AN421" s="209"/>
      <c r="AO421" s="209"/>
      <c r="AP421" s="209"/>
      <c r="AQ421" s="209"/>
      <c r="AR421" s="209"/>
      <c r="AS421" s="209"/>
      <c r="AT421" s="209"/>
      <c r="AU421" s="209"/>
      <c r="AV421" s="209"/>
      <c r="AW421" s="209"/>
      <c r="AX421" s="209"/>
      <c r="AY421" s="209"/>
      <c r="AZ421" s="209"/>
      <c r="BA421" s="209"/>
      <c r="BB421" s="209"/>
      <c r="BC421" s="209"/>
      <c r="BD421" s="209"/>
      <c r="BE421" s="209"/>
      <c r="BF421" s="209"/>
      <c r="BG421" s="209"/>
      <c r="BH421" s="209"/>
    </row>
    <row r="422" spans="1:60" outlineLevel="1">
      <c r="A422" s="226">
        <v>194</v>
      </c>
      <c r="B422" s="227" t="s">
        <v>578</v>
      </c>
      <c r="C422" s="238" t="s">
        <v>579</v>
      </c>
      <c r="D422" s="228" t="s">
        <v>567</v>
      </c>
      <c r="E422" s="229">
        <v>1</v>
      </c>
      <c r="F422" s="230"/>
      <c r="G422" s="231">
        <f>ROUND(E422*F422,2)</f>
        <v>0</v>
      </c>
      <c r="H422" s="230"/>
      <c r="I422" s="231">
        <f>ROUND(E422*H422,2)</f>
        <v>0</v>
      </c>
      <c r="J422" s="230"/>
      <c r="K422" s="231">
        <f>ROUND(E422*J422,2)</f>
        <v>0</v>
      </c>
      <c r="L422" s="231">
        <v>21</v>
      </c>
      <c r="M422" s="231">
        <f>G422*(1+L422/100)</f>
        <v>0</v>
      </c>
      <c r="N422" s="231">
        <v>0</v>
      </c>
      <c r="O422" s="231">
        <f>ROUND(E422*N422,2)</f>
        <v>0</v>
      </c>
      <c r="P422" s="231">
        <v>0</v>
      </c>
      <c r="Q422" s="231">
        <f>ROUND(E422*P422,2)</f>
        <v>0</v>
      </c>
      <c r="R422" s="231"/>
      <c r="S422" s="231" t="s">
        <v>189</v>
      </c>
      <c r="T422" s="232" t="s">
        <v>190</v>
      </c>
      <c r="U422" s="218">
        <v>0</v>
      </c>
      <c r="V422" s="218">
        <f>ROUND(E422*U422,2)</f>
        <v>0</v>
      </c>
      <c r="W422" s="218"/>
      <c r="X422" s="209"/>
      <c r="Y422" s="209"/>
      <c r="Z422" s="209"/>
      <c r="AA422" s="209"/>
      <c r="AB422" s="209"/>
      <c r="AC422" s="209"/>
      <c r="AD422" s="209"/>
      <c r="AE422" s="209"/>
      <c r="AF422" s="209"/>
      <c r="AG422" s="209" t="s">
        <v>516</v>
      </c>
      <c r="AH422" s="209"/>
      <c r="AI422" s="209"/>
      <c r="AJ422" s="209"/>
      <c r="AK422" s="209"/>
      <c r="AL422" s="209"/>
      <c r="AM422" s="209"/>
      <c r="AN422" s="209"/>
      <c r="AO422" s="209"/>
      <c r="AP422" s="209"/>
      <c r="AQ422" s="209"/>
      <c r="AR422" s="209"/>
      <c r="AS422" s="209"/>
      <c r="AT422" s="209"/>
      <c r="AU422" s="209"/>
      <c r="AV422" s="209"/>
      <c r="AW422" s="209"/>
      <c r="AX422" s="209"/>
      <c r="AY422" s="209"/>
      <c r="AZ422" s="209"/>
      <c r="BA422" s="209"/>
      <c r="BB422" s="209"/>
      <c r="BC422" s="209"/>
      <c r="BD422" s="209"/>
      <c r="BE422" s="209"/>
      <c r="BF422" s="209"/>
      <c r="BG422" s="209"/>
      <c r="BH422" s="209"/>
    </row>
    <row r="423" spans="1:60" outlineLevel="1">
      <c r="A423" s="216"/>
      <c r="B423" s="217"/>
      <c r="C423" s="239"/>
      <c r="D423" s="234"/>
      <c r="E423" s="234"/>
      <c r="F423" s="234"/>
      <c r="G423" s="234"/>
      <c r="H423" s="218"/>
      <c r="I423" s="218"/>
      <c r="J423" s="218"/>
      <c r="K423" s="218"/>
      <c r="L423" s="218"/>
      <c r="M423" s="218"/>
      <c r="N423" s="218"/>
      <c r="O423" s="218"/>
      <c r="P423" s="218"/>
      <c r="Q423" s="218"/>
      <c r="R423" s="218"/>
      <c r="S423" s="218"/>
      <c r="T423" s="218"/>
      <c r="U423" s="218"/>
      <c r="V423" s="218"/>
      <c r="W423" s="218"/>
      <c r="X423" s="209"/>
      <c r="Y423" s="209"/>
      <c r="Z423" s="209"/>
      <c r="AA423" s="209"/>
      <c r="AB423" s="209"/>
      <c r="AC423" s="209"/>
      <c r="AD423" s="209"/>
      <c r="AE423" s="209"/>
      <c r="AF423" s="209"/>
      <c r="AG423" s="209" t="s">
        <v>166</v>
      </c>
      <c r="AH423" s="209"/>
      <c r="AI423" s="209"/>
      <c r="AJ423" s="209"/>
      <c r="AK423" s="209"/>
      <c r="AL423" s="209"/>
      <c r="AM423" s="209"/>
      <c r="AN423" s="209"/>
      <c r="AO423" s="209"/>
      <c r="AP423" s="209"/>
      <c r="AQ423" s="209"/>
      <c r="AR423" s="209"/>
      <c r="AS423" s="209"/>
      <c r="AT423" s="209"/>
      <c r="AU423" s="209"/>
      <c r="AV423" s="209"/>
      <c r="AW423" s="209"/>
      <c r="AX423" s="209"/>
      <c r="AY423" s="209"/>
      <c r="AZ423" s="209"/>
      <c r="BA423" s="209"/>
      <c r="BB423" s="209"/>
      <c r="BC423" s="209"/>
      <c r="BD423" s="209"/>
      <c r="BE423" s="209"/>
      <c r="BF423" s="209"/>
      <c r="BG423" s="209"/>
      <c r="BH423" s="209"/>
    </row>
    <row r="424" spans="1:60">
      <c r="A424" s="220" t="s">
        <v>159</v>
      </c>
      <c r="B424" s="221" t="s">
        <v>113</v>
      </c>
      <c r="C424" s="237" t="s">
        <v>114</v>
      </c>
      <c r="D424" s="222"/>
      <c r="E424" s="223"/>
      <c r="F424" s="224"/>
      <c r="G424" s="224">
        <f>SUMIF(AG425:AG434,"&lt;&gt;NOR",G425:G434)</f>
        <v>0</v>
      </c>
      <c r="H424" s="224"/>
      <c r="I424" s="224">
        <f>SUM(I425:I434)</f>
        <v>0</v>
      </c>
      <c r="J424" s="224"/>
      <c r="K424" s="224">
        <f>SUM(K425:K434)</f>
        <v>0</v>
      </c>
      <c r="L424" s="224"/>
      <c r="M424" s="224">
        <f>SUM(M425:M434)</f>
        <v>0</v>
      </c>
      <c r="N424" s="224"/>
      <c r="O424" s="224">
        <f>SUM(O425:O434)</f>
        <v>0</v>
      </c>
      <c r="P424" s="224"/>
      <c r="Q424" s="224">
        <f>SUM(Q425:Q434)</f>
        <v>0</v>
      </c>
      <c r="R424" s="224"/>
      <c r="S424" s="224"/>
      <c r="T424" s="225"/>
      <c r="U424" s="219"/>
      <c r="V424" s="219">
        <f>SUM(V425:V434)</f>
        <v>0</v>
      </c>
      <c r="W424" s="219"/>
      <c r="AG424" t="s">
        <v>160</v>
      </c>
    </row>
    <row r="425" spans="1:60" outlineLevel="1">
      <c r="A425" s="226">
        <v>195</v>
      </c>
      <c r="B425" s="227" t="s">
        <v>580</v>
      </c>
      <c r="C425" s="238" t="s">
        <v>581</v>
      </c>
      <c r="D425" s="228" t="s">
        <v>185</v>
      </c>
      <c r="E425" s="229">
        <v>45.142500000000005</v>
      </c>
      <c r="F425" s="230"/>
      <c r="G425" s="231">
        <f>ROUND(E425*F425,2)</f>
        <v>0</v>
      </c>
      <c r="H425" s="230"/>
      <c r="I425" s="231">
        <f>ROUND(E425*H425,2)</f>
        <v>0</v>
      </c>
      <c r="J425" s="230"/>
      <c r="K425" s="231">
        <f>ROUND(E425*J425,2)</f>
        <v>0</v>
      </c>
      <c r="L425" s="231">
        <v>21</v>
      </c>
      <c r="M425" s="231">
        <f>G425*(1+L425/100)</f>
        <v>0</v>
      </c>
      <c r="N425" s="231">
        <v>0</v>
      </c>
      <c r="O425" s="231">
        <f>ROUND(E425*N425,2)</f>
        <v>0</v>
      </c>
      <c r="P425" s="231">
        <v>0</v>
      </c>
      <c r="Q425" s="231">
        <f>ROUND(E425*P425,2)</f>
        <v>0</v>
      </c>
      <c r="R425" s="231"/>
      <c r="S425" s="231" t="s">
        <v>189</v>
      </c>
      <c r="T425" s="232" t="s">
        <v>190</v>
      </c>
      <c r="U425" s="218">
        <v>0</v>
      </c>
      <c r="V425" s="218">
        <f>ROUND(E425*U425,2)</f>
        <v>0</v>
      </c>
      <c r="W425" s="218"/>
      <c r="X425" s="209"/>
      <c r="Y425" s="209"/>
      <c r="Z425" s="209"/>
      <c r="AA425" s="209"/>
      <c r="AB425" s="209"/>
      <c r="AC425" s="209"/>
      <c r="AD425" s="209"/>
      <c r="AE425" s="209"/>
      <c r="AF425" s="209"/>
      <c r="AG425" s="209" t="s">
        <v>194</v>
      </c>
      <c r="AH425" s="209"/>
      <c r="AI425" s="209"/>
      <c r="AJ425" s="209"/>
      <c r="AK425" s="209"/>
      <c r="AL425" s="209"/>
      <c r="AM425" s="209"/>
      <c r="AN425" s="209"/>
      <c r="AO425" s="209"/>
      <c r="AP425" s="209"/>
      <c r="AQ425" s="209"/>
      <c r="AR425" s="209"/>
      <c r="AS425" s="209"/>
      <c r="AT425" s="209"/>
      <c r="AU425" s="209"/>
      <c r="AV425" s="209"/>
      <c r="AW425" s="209"/>
      <c r="AX425" s="209"/>
      <c r="AY425" s="209"/>
      <c r="AZ425" s="209"/>
      <c r="BA425" s="209"/>
      <c r="BB425" s="209"/>
      <c r="BC425" s="209"/>
      <c r="BD425" s="209"/>
      <c r="BE425" s="209"/>
      <c r="BF425" s="209"/>
      <c r="BG425" s="209"/>
      <c r="BH425" s="209"/>
    </row>
    <row r="426" spans="1:60" outlineLevel="1">
      <c r="A426" s="216"/>
      <c r="B426" s="217"/>
      <c r="C426" s="239"/>
      <c r="D426" s="234"/>
      <c r="E426" s="234"/>
      <c r="F426" s="234"/>
      <c r="G426" s="234"/>
      <c r="H426" s="218"/>
      <c r="I426" s="218"/>
      <c r="J426" s="218"/>
      <c r="K426" s="218"/>
      <c r="L426" s="218"/>
      <c r="M426" s="218"/>
      <c r="N426" s="218"/>
      <c r="O426" s="218"/>
      <c r="P426" s="218"/>
      <c r="Q426" s="218"/>
      <c r="R426" s="218"/>
      <c r="S426" s="218"/>
      <c r="T426" s="218"/>
      <c r="U426" s="218"/>
      <c r="V426" s="218"/>
      <c r="W426" s="218"/>
      <c r="X426" s="209"/>
      <c r="Y426" s="209"/>
      <c r="Z426" s="209"/>
      <c r="AA426" s="209"/>
      <c r="AB426" s="209"/>
      <c r="AC426" s="209"/>
      <c r="AD426" s="209"/>
      <c r="AE426" s="209"/>
      <c r="AF426" s="209"/>
      <c r="AG426" s="209" t="s">
        <v>166</v>
      </c>
      <c r="AH426" s="209"/>
      <c r="AI426" s="209"/>
      <c r="AJ426" s="209"/>
      <c r="AK426" s="209"/>
      <c r="AL426" s="209"/>
      <c r="AM426" s="209"/>
      <c r="AN426" s="209"/>
      <c r="AO426" s="209"/>
      <c r="AP426" s="209"/>
      <c r="AQ426" s="209"/>
      <c r="AR426" s="209"/>
      <c r="AS426" s="209"/>
      <c r="AT426" s="209"/>
      <c r="AU426" s="209"/>
      <c r="AV426" s="209"/>
      <c r="AW426" s="209"/>
      <c r="AX426" s="209"/>
      <c r="AY426" s="209"/>
      <c r="AZ426" s="209"/>
      <c r="BA426" s="209"/>
      <c r="BB426" s="209"/>
      <c r="BC426" s="209"/>
      <c r="BD426" s="209"/>
      <c r="BE426" s="209"/>
      <c r="BF426" s="209"/>
      <c r="BG426" s="209"/>
      <c r="BH426" s="209"/>
    </row>
    <row r="427" spans="1:60" outlineLevel="1">
      <c r="A427" s="226">
        <v>196</v>
      </c>
      <c r="B427" s="227" t="s">
        <v>582</v>
      </c>
      <c r="C427" s="238" t="s">
        <v>583</v>
      </c>
      <c r="D427" s="228" t="s">
        <v>188</v>
      </c>
      <c r="E427" s="229">
        <v>2</v>
      </c>
      <c r="F427" s="230"/>
      <c r="G427" s="231">
        <f>ROUND(E427*F427,2)</f>
        <v>0</v>
      </c>
      <c r="H427" s="230"/>
      <c r="I427" s="231">
        <f>ROUND(E427*H427,2)</f>
        <v>0</v>
      </c>
      <c r="J427" s="230"/>
      <c r="K427" s="231">
        <f>ROUND(E427*J427,2)</f>
        <v>0</v>
      </c>
      <c r="L427" s="231">
        <v>21</v>
      </c>
      <c r="M427" s="231">
        <f>G427*(1+L427/100)</f>
        <v>0</v>
      </c>
      <c r="N427" s="231">
        <v>0</v>
      </c>
      <c r="O427" s="231">
        <f>ROUND(E427*N427,2)</f>
        <v>0</v>
      </c>
      <c r="P427" s="231">
        <v>0</v>
      </c>
      <c r="Q427" s="231">
        <f>ROUND(E427*P427,2)</f>
        <v>0</v>
      </c>
      <c r="R427" s="231"/>
      <c r="S427" s="231" t="s">
        <v>189</v>
      </c>
      <c r="T427" s="232" t="s">
        <v>190</v>
      </c>
      <c r="U427" s="218">
        <v>0</v>
      </c>
      <c r="V427" s="218">
        <f>ROUND(E427*U427,2)</f>
        <v>0</v>
      </c>
      <c r="W427" s="218"/>
      <c r="X427" s="209"/>
      <c r="Y427" s="209"/>
      <c r="Z427" s="209"/>
      <c r="AA427" s="209"/>
      <c r="AB427" s="209"/>
      <c r="AC427" s="209"/>
      <c r="AD427" s="209"/>
      <c r="AE427" s="209"/>
      <c r="AF427" s="209"/>
      <c r="AG427" s="209" t="s">
        <v>169</v>
      </c>
      <c r="AH427" s="209"/>
      <c r="AI427" s="209"/>
      <c r="AJ427" s="209"/>
      <c r="AK427" s="209"/>
      <c r="AL427" s="209"/>
      <c r="AM427" s="209"/>
      <c r="AN427" s="209"/>
      <c r="AO427" s="209"/>
      <c r="AP427" s="209"/>
      <c r="AQ427" s="209"/>
      <c r="AR427" s="209"/>
      <c r="AS427" s="209"/>
      <c r="AT427" s="209"/>
      <c r="AU427" s="209"/>
      <c r="AV427" s="209"/>
      <c r="AW427" s="209"/>
      <c r="AX427" s="209"/>
      <c r="AY427" s="209"/>
      <c r="AZ427" s="209"/>
      <c r="BA427" s="209"/>
      <c r="BB427" s="209"/>
      <c r="BC427" s="209"/>
      <c r="BD427" s="209"/>
      <c r="BE427" s="209"/>
      <c r="BF427" s="209"/>
      <c r="BG427" s="209"/>
      <c r="BH427" s="209"/>
    </row>
    <row r="428" spans="1:60" outlineLevel="1">
      <c r="A428" s="216"/>
      <c r="B428" s="217"/>
      <c r="C428" s="239"/>
      <c r="D428" s="234"/>
      <c r="E428" s="234"/>
      <c r="F428" s="234"/>
      <c r="G428" s="234"/>
      <c r="H428" s="218"/>
      <c r="I428" s="218"/>
      <c r="J428" s="218"/>
      <c r="K428" s="218"/>
      <c r="L428" s="218"/>
      <c r="M428" s="218"/>
      <c r="N428" s="218"/>
      <c r="O428" s="218"/>
      <c r="P428" s="218"/>
      <c r="Q428" s="218"/>
      <c r="R428" s="218"/>
      <c r="S428" s="218"/>
      <c r="T428" s="218"/>
      <c r="U428" s="218"/>
      <c r="V428" s="218"/>
      <c r="W428" s="218"/>
      <c r="X428" s="209"/>
      <c r="Y428" s="209"/>
      <c r="Z428" s="209"/>
      <c r="AA428" s="209"/>
      <c r="AB428" s="209"/>
      <c r="AC428" s="209"/>
      <c r="AD428" s="209"/>
      <c r="AE428" s="209"/>
      <c r="AF428" s="209"/>
      <c r="AG428" s="209" t="s">
        <v>166</v>
      </c>
      <c r="AH428" s="209"/>
      <c r="AI428" s="209"/>
      <c r="AJ428" s="209"/>
      <c r="AK428" s="209"/>
      <c r="AL428" s="209"/>
      <c r="AM428" s="209"/>
      <c r="AN428" s="209"/>
      <c r="AO428" s="209"/>
      <c r="AP428" s="209"/>
      <c r="AQ428" s="209"/>
      <c r="AR428" s="209"/>
      <c r="AS428" s="209"/>
      <c r="AT428" s="209"/>
      <c r="AU428" s="209"/>
      <c r="AV428" s="209"/>
      <c r="AW428" s="209"/>
      <c r="AX428" s="209"/>
      <c r="AY428" s="209"/>
      <c r="AZ428" s="209"/>
      <c r="BA428" s="209"/>
      <c r="BB428" s="209"/>
      <c r="BC428" s="209"/>
      <c r="BD428" s="209"/>
      <c r="BE428" s="209"/>
      <c r="BF428" s="209"/>
      <c r="BG428" s="209"/>
      <c r="BH428" s="209"/>
    </row>
    <row r="429" spans="1:60" outlineLevel="1">
      <c r="A429" s="226">
        <v>197</v>
      </c>
      <c r="B429" s="227" t="s">
        <v>584</v>
      </c>
      <c r="C429" s="238" t="s">
        <v>585</v>
      </c>
      <c r="D429" s="228" t="s">
        <v>567</v>
      </c>
      <c r="E429" s="229">
        <v>1</v>
      </c>
      <c r="F429" s="230"/>
      <c r="G429" s="231">
        <f>ROUND(E429*F429,2)</f>
        <v>0</v>
      </c>
      <c r="H429" s="230"/>
      <c r="I429" s="231">
        <f>ROUND(E429*H429,2)</f>
        <v>0</v>
      </c>
      <c r="J429" s="230"/>
      <c r="K429" s="231">
        <f>ROUND(E429*J429,2)</f>
        <v>0</v>
      </c>
      <c r="L429" s="231">
        <v>21</v>
      </c>
      <c r="M429" s="231">
        <f>G429*(1+L429/100)</f>
        <v>0</v>
      </c>
      <c r="N429" s="231">
        <v>0</v>
      </c>
      <c r="O429" s="231">
        <f>ROUND(E429*N429,2)</f>
        <v>0</v>
      </c>
      <c r="P429" s="231">
        <v>0</v>
      </c>
      <c r="Q429" s="231">
        <f>ROUND(E429*P429,2)</f>
        <v>0</v>
      </c>
      <c r="R429" s="231"/>
      <c r="S429" s="231" t="s">
        <v>189</v>
      </c>
      <c r="T429" s="232" t="s">
        <v>190</v>
      </c>
      <c r="U429" s="218">
        <v>0</v>
      </c>
      <c r="V429" s="218">
        <f>ROUND(E429*U429,2)</f>
        <v>0</v>
      </c>
      <c r="W429" s="218"/>
      <c r="X429" s="209"/>
      <c r="Y429" s="209"/>
      <c r="Z429" s="209"/>
      <c r="AA429" s="209"/>
      <c r="AB429" s="209"/>
      <c r="AC429" s="209"/>
      <c r="AD429" s="209"/>
      <c r="AE429" s="209"/>
      <c r="AF429" s="209"/>
      <c r="AG429" s="209" t="s">
        <v>169</v>
      </c>
      <c r="AH429" s="209"/>
      <c r="AI429" s="209"/>
      <c r="AJ429" s="209"/>
      <c r="AK429" s="209"/>
      <c r="AL429" s="209"/>
      <c r="AM429" s="209"/>
      <c r="AN429" s="209"/>
      <c r="AO429" s="209"/>
      <c r="AP429" s="209"/>
      <c r="AQ429" s="209"/>
      <c r="AR429" s="209"/>
      <c r="AS429" s="209"/>
      <c r="AT429" s="209"/>
      <c r="AU429" s="209"/>
      <c r="AV429" s="209"/>
      <c r="AW429" s="209"/>
      <c r="AX429" s="209"/>
      <c r="AY429" s="209"/>
      <c r="AZ429" s="209"/>
      <c r="BA429" s="209"/>
      <c r="BB429" s="209"/>
      <c r="BC429" s="209"/>
      <c r="BD429" s="209"/>
      <c r="BE429" s="209"/>
      <c r="BF429" s="209"/>
      <c r="BG429" s="209"/>
      <c r="BH429" s="209"/>
    </row>
    <row r="430" spans="1:60" outlineLevel="1">
      <c r="A430" s="216"/>
      <c r="B430" s="217"/>
      <c r="C430" s="239"/>
      <c r="D430" s="234"/>
      <c r="E430" s="234"/>
      <c r="F430" s="234"/>
      <c r="G430" s="234"/>
      <c r="H430" s="218"/>
      <c r="I430" s="218"/>
      <c r="J430" s="218"/>
      <c r="K430" s="218"/>
      <c r="L430" s="218"/>
      <c r="M430" s="218"/>
      <c r="N430" s="218"/>
      <c r="O430" s="218"/>
      <c r="P430" s="218"/>
      <c r="Q430" s="218"/>
      <c r="R430" s="218"/>
      <c r="S430" s="218"/>
      <c r="T430" s="218"/>
      <c r="U430" s="218"/>
      <c r="V430" s="218"/>
      <c r="W430" s="218"/>
      <c r="X430" s="209"/>
      <c r="Y430" s="209"/>
      <c r="Z430" s="209"/>
      <c r="AA430" s="209"/>
      <c r="AB430" s="209"/>
      <c r="AC430" s="209"/>
      <c r="AD430" s="209"/>
      <c r="AE430" s="209"/>
      <c r="AF430" s="209"/>
      <c r="AG430" s="209" t="s">
        <v>166</v>
      </c>
      <c r="AH430" s="209"/>
      <c r="AI430" s="209"/>
      <c r="AJ430" s="209"/>
      <c r="AK430" s="209"/>
      <c r="AL430" s="209"/>
      <c r="AM430" s="209"/>
      <c r="AN430" s="209"/>
      <c r="AO430" s="209"/>
      <c r="AP430" s="209"/>
      <c r="AQ430" s="209"/>
      <c r="AR430" s="209"/>
      <c r="AS430" s="209"/>
      <c r="AT430" s="209"/>
      <c r="AU430" s="209"/>
      <c r="AV430" s="209"/>
      <c r="AW430" s="209"/>
      <c r="AX430" s="209"/>
      <c r="AY430" s="209"/>
      <c r="AZ430" s="209"/>
      <c r="BA430" s="209"/>
      <c r="BB430" s="209"/>
      <c r="BC430" s="209"/>
      <c r="BD430" s="209"/>
      <c r="BE430" s="209"/>
      <c r="BF430" s="209"/>
      <c r="BG430" s="209"/>
      <c r="BH430" s="209"/>
    </row>
    <row r="431" spans="1:60" outlineLevel="1">
      <c r="A431" s="226">
        <v>198</v>
      </c>
      <c r="B431" s="227" t="s">
        <v>586</v>
      </c>
      <c r="C431" s="238" t="s">
        <v>587</v>
      </c>
      <c r="D431" s="228" t="s">
        <v>193</v>
      </c>
      <c r="E431" s="229">
        <v>55</v>
      </c>
      <c r="F431" s="230"/>
      <c r="G431" s="231">
        <f>ROUND(E431*F431,2)</f>
        <v>0</v>
      </c>
      <c r="H431" s="230"/>
      <c r="I431" s="231">
        <f>ROUND(E431*H431,2)</f>
        <v>0</v>
      </c>
      <c r="J431" s="230"/>
      <c r="K431" s="231">
        <f>ROUND(E431*J431,2)</f>
        <v>0</v>
      </c>
      <c r="L431" s="231">
        <v>21</v>
      </c>
      <c r="M431" s="231">
        <f>G431*(1+L431/100)</f>
        <v>0</v>
      </c>
      <c r="N431" s="231">
        <v>0</v>
      </c>
      <c r="O431" s="231">
        <f>ROUND(E431*N431,2)</f>
        <v>0</v>
      </c>
      <c r="P431" s="231">
        <v>0</v>
      </c>
      <c r="Q431" s="231">
        <f>ROUND(E431*P431,2)</f>
        <v>0</v>
      </c>
      <c r="R431" s="231"/>
      <c r="S431" s="231" t="s">
        <v>189</v>
      </c>
      <c r="T431" s="232" t="s">
        <v>190</v>
      </c>
      <c r="U431" s="218">
        <v>0</v>
      </c>
      <c r="V431" s="218">
        <f>ROUND(E431*U431,2)</f>
        <v>0</v>
      </c>
      <c r="W431" s="218"/>
      <c r="X431" s="209"/>
      <c r="Y431" s="209"/>
      <c r="Z431" s="209"/>
      <c r="AA431" s="209"/>
      <c r="AB431" s="209"/>
      <c r="AC431" s="209"/>
      <c r="AD431" s="209"/>
      <c r="AE431" s="209"/>
      <c r="AF431" s="209"/>
      <c r="AG431" s="209" t="s">
        <v>169</v>
      </c>
      <c r="AH431" s="209"/>
      <c r="AI431" s="209"/>
      <c r="AJ431" s="209"/>
      <c r="AK431" s="209"/>
      <c r="AL431" s="209"/>
      <c r="AM431" s="209"/>
      <c r="AN431" s="209"/>
      <c r="AO431" s="209"/>
      <c r="AP431" s="209"/>
      <c r="AQ431" s="209"/>
      <c r="AR431" s="209"/>
      <c r="AS431" s="209"/>
      <c r="AT431" s="209"/>
      <c r="AU431" s="209"/>
      <c r="AV431" s="209"/>
      <c r="AW431" s="209"/>
      <c r="AX431" s="209"/>
      <c r="AY431" s="209"/>
      <c r="AZ431" s="209"/>
      <c r="BA431" s="209"/>
      <c r="BB431" s="209"/>
      <c r="BC431" s="209"/>
      <c r="BD431" s="209"/>
      <c r="BE431" s="209"/>
      <c r="BF431" s="209"/>
      <c r="BG431" s="209"/>
      <c r="BH431" s="209"/>
    </row>
    <row r="432" spans="1:60" outlineLevel="1">
      <c r="A432" s="216"/>
      <c r="B432" s="217"/>
      <c r="C432" s="239"/>
      <c r="D432" s="234"/>
      <c r="E432" s="234"/>
      <c r="F432" s="234"/>
      <c r="G432" s="234"/>
      <c r="H432" s="218"/>
      <c r="I432" s="218"/>
      <c r="J432" s="218"/>
      <c r="K432" s="218"/>
      <c r="L432" s="218"/>
      <c r="M432" s="218"/>
      <c r="N432" s="218"/>
      <c r="O432" s="218"/>
      <c r="P432" s="218"/>
      <c r="Q432" s="218"/>
      <c r="R432" s="218"/>
      <c r="S432" s="218"/>
      <c r="T432" s="218"/>
      <c r="U432" s="218"/>
      <c r="V432" s="218"/>
      <c r="W432" s="218"/>
      <c r="X432" s="209"/>
      <c r="Y432" s="209"/>
      <c r="Z432" s="209"/>
      <c r="AA432" s="209"/>
      <c r="AB432" s="209"/>
      <c r="AC432" s="209"/>
      <c r="AD432" s="209"/>
      <c r="AE432" s="209"/>
      <c r="AF432" s="209"/>
      <c r="AG432" s="209" t="s">
        <v>166</v>
      </c>
      <c r="AH432" s="209"/>
      <c r="AI432" s="209"/>
      <c r="AJ432" s="209"/>
      <c r="AK432" s="209"/>
      <c r="AL432" s="209"/>
      <c r="AM432" s="209"/>
      <c r="AN432" s="209"/>
      <c r="AO432" s="209"/>
      <c r="AP432" s="209"/>
      <c r="AQ432" s="209"/>
      <c r="AR432" s="209"/>
      <c r="AS432" s="209"/>
      <c r="AT432" s="209"/>
      <c r="AU432" s="209"/>
      <c r="AV432" s="209"/>
      <c r="AW432" s="209"/>
      <c r="AX432" s="209"/>
      <c r="AY432" s="209"/>
      <c r="AZ432" s="209"/>
      <c r="BA432" s="209"/>
      <c r="BB432" s="209"/>
      <c r="BC432" s="209"/>
      <c r="BD432" s="209"/>
      <c r="BE432" s="209"/>
      <c r="BF432" s="209"/>
      <c r="BG432" s="209"/>
      <c r="BH432" s="209"/>
    </row>
    <row r="433" spans="1:60" outlineLevel="1">
      <c r="A433" s="226">
        <v>199</v>
      </c>
      <c r="B433" s="227" t="s">
        <v>588</v>
      </c>
      <c r="C433" s="238" t="s">
        <v>589</v>
      </c>
      <c r="D433" s="228" t="s">
        <v>0</v>
      </c>
      <c r="E433" s="229">
        <v>3027.8150000000001</v>
      </c>
      <c r="F433" s="230"/>
      <c r="G433" s="231">
        <f>ROUND(E433*F433,2)</f>
        <v>0</v>
      </c>
      <c r="H433" s="230"/>
      <c r="I433" s="231">
        <f>ROUND(E433*H433,2)</f>
        <v>0</v>
      </c>
      <c r="J433" s="230"/>
      <c r="K433" s="231">
        <f>ROUND(E433*J433,2)</f>
        <v>0</v>
      </c>
      <c r="L433" s="231">
        <v>21</v>
      </c>
      <c r="M433" s="231">
        <f>G433*(1+L433/100)</f>
        <v>0</v>
      </c>
      <c r="N433" s="231">
        <v>0</v>
      </c>
      <c r="O433" s="231">
        <f>ROUND(E433*N433,2)</f>
        <v>0</v>
      </c>
      <c r="P433" s="231">
        <v>0</v>
      </c>
      <c r="Q433" s="231">
        <f>ROUND(E433*P433,2)</f>
        <v>0</v>
      </c>
      <c r="R433" s="231"/>
      <c r="S433" s="231" t="s">
        <v>164</v>
      </c>
      <c r="T433" s="232" t="s">
        <v>164</v>
      </c>
      <c r="U433" s="218">
        <v>0</v>
      </c>
      <c r="V433" s="218">
        <f>ROUND(E433*U433,2)</f>
        <v>0</v>
      </c>
      <c r="W433" s="218"/>
      <c r="X433" s="209"/>
      <c r="Y433" s="209"/>
      <c r="Z433" s="209"/>
      <c r="AA433" s="209"/>
      <c r="AB433" s="209"/>
      <c r="AC433" s="209"/>
      <c r="AD433" s="209"/>
      <c r="AE433" s="209"/>
      <c r="AF433" s="209"/>
      <c r="AG433" s="209" t="s">
        <v>511</v>
      </c>
      <c r="AH433" s="209"/>
      <c r="AI433" s="209"/>
      <c r="AJ433" s="209"/>
      <c r="AK433" s="209"/>
      <c r="AL433" s="209"/>
      <c r="AM433" s="209"/>
      <c r="AN433" s="209"/>
      <c r="AO433" s="209"/>
      <c r="AP433" s="209"/>
      <c r="AQ433" s="209"/>
      <c r="AR433" s="209"/>
      <c r="AS433" s="209"/>
      <c r="AT433" s="209"/>
      <c r="AU433" s="209"/>
      <c r="AV433" s="209"/>
      <c r="AW433" s="209"/>
      <c r="AX433" s="209"/>
      <c r="AY433" s="209"/>
      <c r="AZ433" s="209"/>
      <c r="BA433" s="209"/>
      <c r="BB433" s="209"/>
      <c r="BC433" s="209"/>
      <c r="BD433" s="209"/>
      <c r="BE433" s="209"/>
      <c r="BF433" s="209"/>
      <c r="BG433" s="209"/>
      <c r="BH433" s="209"/>
    </row>
    <row r="434" spans="1:60" outlineLevel="1">
      <c r="A434" s="216"/>
      <c r="B434" s="217"/>
      <c r="C434" s="239"/>
      <c r="D434" s="234"/>
      <c r="E434" s="234"/>
      <c r="F434" s="234"/>
      <c r="G434" s="234"/>
      <c r="H434" s="218"/>
      <c r="I434" s="218"/>
      <c r="J434" s="218"/>
      <c r="K434" s="218"/>
      <c r="L434" s="218"/>
      <c r="M434" s="218"/>
      <c r="N434" s="218"/>
      <c r="O434" s="218"/>
      <c r="P434" s="218"/>
      <c r="Q434" s="218"/>
      <c r="R434" s="218"/>
      <c r="S434" s="218"/>
      <c r="T434" s="218"/>
      <c r="U434" s="218"/>
      <c r="V434" s="218"/>
      <c r="W434" s="218"/>
      <c r="X434" s="209"/>
      <c r="Y434" s="209"/>
      <c r="Z434" s="209"/>
      <c r="AA434" s="209"/>
      <c r="AB434" s="209"/>
      <c r="AC434" s="209"/>
      <c r="AD434" s="209"/>
      <c r="AE434" s="209"/>
      <c r="AF434" s="209"/>
      <c r="AG434" s="209" t="s">
        <v>166</v>
      </c>
      <c r="AH434" s="209"/>
      <c r="AI434" s="209"/>
      <c r="AJ434" s="209"/>
      <c r="AK434" s="209"/>
      <c r="AL434" s="209"/>
      <c r="AM434" s="209"/>
      <c r="AN434" s="209"/>
      <c r="AO434" s="209"/>
      <c r="AP434" s="209"/>
      <c r="AQ434" s="209"/>
      <c r="AR434" s="209"/>
      <c r="AS434" s="209"/>
      <c r="AT434" s="209"/>
      <c r="AU434" s="209"/>
      <c r="AV434" s="209"/>
      <c r="AW434" s="209"/>
      <c r="AX434" s="209"/>
      <c r="AY434" s="209"/>
      <c r="AZ434" s="209"/>
      <c r="BA434" s="209"/>
      <c r="BB434" s="209"/>
      <c r="BC434" s="209"/>
      <c r="BD434" s="209"/>
      <c r="BE434" s="209"/>
      <c r="BF434" s="209"/>
      <c r="BG434" s="209"/>
      <c r="BH434" s="209"/>
    </row>
    <row r="435" spans="1:60">
      <c r="A435" s="220" t="s">
        <v>159</v>
      </c>
      <c r="B435" s="221" t="s">
        <v>115</v>
      </c>
      <c r="C435" s="237" t="s">
        <v>116</v>
      </c>
      <c r="D435" s="222"/>
      <c r="E435" s="223"/>
      <c r="F435" s="224"/>
      <c r="G435" s="224">
        <f>SUMIF(AG436:AG461,"&lt;&gt;NOR",G436:G461)</f>
        <v>0</v>
      </c>
      <c r="H435" s="224"/>
      <c r="I435" s="224">
        <f>SUM(I436:I461)</f>
        <v>0</v>
      </c>
      <c r="J435" s="224"/>
      <c r="K435" s="224">
        <f>SUM(K436:K461)</f>
        <v>0</v>
      </c>
      <c r="L435" s="224"/>
      <c r="M435" s="224">
        <f>SUM(M436:M461)</f>
        <v>0</v>
      </c>
      <c r="N435" s="224"/>
      <c r="O435" s="224">
        <f>SUM(O436:O461)</f>
        <v>4.17</v>
      </c>
      <c r="P435" s="224"/>
      <c r="Q435" s="224">
        <f>SUM(Q436:Q461)</f>
        <v>0</v>
      </c>
      <c r="R435" s="224"/>
      <c r="S435" s="224"/>
      <c r="T435" s="225"/>
      <c r="U435" s="219"/>
      <c r="V435" s="219">
        <f>SUM(V436:V461)</f>
        <v>0</v>
      </c>
      <c r="W435" s="219"/>
      <c r="AG435" t="s">
        <v>160</v>
      </c>
    </row>
    <row r="436" spans="1:60" outlineLevel="1">
      <c r="A436" s="226">
        <v>200</v>
      </c>
      <c r="B436" s="227" t="s">
        <v>590</v>
      </c>
      <c r="C436" s="238" t="s">
        <v>591</v>
      </c>
      <c r="D436" s="228" t="s">
        <v>239</v>
      </c>
      <c r="E436" s="229">
        <v>3682.3568</v>
      </c>
      <c r="F436" s="230"/>
      <c r="G436" s="231">
        <f>ROUND(E436*F436,2)</f>
        <v>0</v>
      </c>
      <c r="H436" s="230"/>
      <c r="I436" s="231">
        <f>ROUND(E436*H436,2)</f>
        <v>0</v>
      </c>
      <c r="J436" s="230"/>
      <c r="K436" s="231">
        <f>ROUND(E436*J436,2)</f>
        <v>0</v>
      </c>
      <c r="L436" s="231">
        <v>21</v>
      </c>
      <c r="M436" s="231">
        <f>G436*(1+L436/100)</f>
        <v>0</v>
      </c>
      <c r="N436" s="231">
        <v>5.0000000000000002E-5</v>
      </c>
      <c r="O436" s="231">
        <f>ROUND(E436*N436,2)</f>
        <v>0.18</v>
      </c>
      <c r="P436" s="231">
        <v>0</v>
      </c>
      <c r="Q436" s="231">
        <f>ROUND(E436*P436,2)</f>
        <v>0</v>
      </c>
      <c r="R436" s="231"/>
      <c r="S436" s="231" t="s">
        <v>164</v>
      </c>
      <c r="T436" s="232" t="s">
        <v>164</v>
      </c>
      <c r="U436" s="218">
        <v>0</v>
      </c>
      <c r="V436" s="218">
        <f>ROUND(E436*U436,2)</f>
        <v>0</v>
      </c>
      <c r="W436" s="218"/>
      <c r="X436" s="209"/>
      <c r="Y436" s="209"/>
      <c r="Z436" s="209"/>
      <c r="AA436" s="209"/>
      <c r="AB436" s="209"/>
      <c r="AC436" s="209"/>
      <c r="AD436" s="209"/>
      <c r="AE436" s="209"/>
      <c r="AF436" s="209"/>
      <c r="AG436" s="209" t="s">
        <v>194</v>
      </c>
      <c r="AH436" s="209"/>
      <c r="AI436" s="209"/>
      <c r="AJ436" s="209"/>
      <c r="AK436" s="209"/>
      <c r="AL436" s="209"/>
      <c r="AM436" s="209"/>
      <c r="AN436" s="209"/>
      <c r="AO436" s="209"/>
      <c r="AP436" s="209"/>
      <c r="AQ436" s="209"/>
      <c r="AR436" s="209"/>
      <c r="AS436" s="209"/>
      <c r="AT436" s="209"/>
      <c r="AU436" s="209"/>
      <c r="AV436" s="209"/>
      <c r="AW436" s="209"/>
      <c r="AX436" s="209"/>
      <c r="AY436" s="209"/>
      <c r="AZ436" s="209"/>
      <c r="BA436" s="209"/>
      <c r="BB436" s="209"/>
      <c r="BC436" s="209"/>
      <c r="BD436" s="209"/>
      <c r="BE436" s="209"/>
      <c r="BF436" s="209"/>
      <c r="BG436" s="209"/>
      <c r="BH436" s="209"/>
    </row>
    <row r="437" spans="1:60" outlineLevel="1">
      <c r="A437" s="216"/>
      <c r="B437" s="217"/>
      <c r="C437" s="239"/>
      <c r="D437" s="234"/>
      <c r="E437" s="234"/>
      <c r="F437" s="234"/>
      <c r="G437" s="234"/>
      <c r="H437" s="218"/>
      <c r="I437" s="218"/>
      <c r="J437" s="218"/>
      <c r="K437" s="218"/>
      <c r="L437" s="218"/>
      <c r="M437" s="218"/>
      <c r="N437" s="218"/>
      <c r="O437" s="218"/>
      <c r="P437" s="218"/>
      <c r="Q437" s="218"/>
      <c r="R437" s="218"/>
      <c r="S437" s="218"/>
      <c r="T437" s="218"/>
      <c r="U437" s="218"/>
      <c r="V437" s="218"/>
      <c r="W437" s="218"/>
      <c r="X437" s="209"/>
      <c r="Y437" s="209"/>
      <c r="Z437" s="209"/>
      <c r="AA437" s="209"/>
      <c r="AB437" s="209"/>
      <c r="AC437" s="209"/>
      <c r="AD437" s="209"/>
      <c r="AE437" s="209"/>
      <c r="AF437" s="209"/>
      <c r="AG437" s="209" t="s">
        <v>166</v>
      </c>
      <c r="AH437" s="209"/>
      <c r="AI437" s="209"/>
      <c r="AJ437" s="209"/>
      <c r="AK437" s="209"/>
      <c r="AL437" s="209"/>
      <c r="AM437" s="209"/>
      <c r="AN437" s="209"/>
      <c r="AO437" s="209"/>
      <c r="AP437" s="209"/>
      <c r="AQ437" s="209"/>
      <c r="AR437" s="209"/>
      <c r="AS437" s="209"/>
      <c r="AT437" s="209"/>
      <c r="AU437" s="209"/>
      <c r="AV437" s="209"/>
      <c r="AW437" s="209"/>
      <c r="AX437" s="209"/>
      <c r="AY437" s="209"/>
      <c r="AZ437" s="209"/>
      <c r="BA437" s="209"/>
      <c r="BB437" s="209"/>
      <c r="BC437" s="209"/>
      <c r="BD437" s="209"/>
      <c r="BE437" s="209"/>
      <c r="BF437" s="209"/>
      <c r="BG437" s="209"/>
      <c r="BH437" s="209"/>
    </row>
    <row r="438" spans="1:60" outlineLevel="1">
      <c r="A438" s="226">
        <v>201</v>
      </c>
      <c r="B438" s="227" t="s">
        <v>592</v>
      </c>
      <c r="C438" s="238" t="s">
        <v>593</v>
      </c>
      <c r="D438" s="228" t="s">
        <v>185</v>
      </c>
      <c r="E438" s="229">
        <v>127.03880000000001</v>
      </c>
      <c r="F438" s="230"/>
      <c r="G438" s="231">
        <f>ROUND(E438*F438,2)</f>
        <v>0</v>
      </c>
      <c r="H438" s="230"/>
      <c r="I438" s="231">
        <f>ROUND(E438*H438,2)</f>
        <v>0</v>
      </c>
      <c r="J438" s="230"/>
      <c r="K438" s="231">
        <f>ROUND(E438*J438,2)</f>
        <v>0</v>
      </c>
      <c r="L438" s="231">
        <v>21</v>
      </c>
      <c r="M438" s="231">
        <f>G438*(1+L438/100)</f>
        <v>0</v>
      </c>
      <c r="N438" s="231">
        <v>3.8000000000000002E-4</v>
      </c>
      <c r="O438" s="231">
        <f>ROUND(E438*N438,2)</f>
        <v>0.05</v>
      </c>
      <c r="P438" s="231">
        <v>0</v>
      </c>
      <c r="Q438" s="231">
        <f>ROUND(E438*P438,2)</f>
        <v>0</v>
      </c>
      <c r="R438" s="231"/>
      <c r="S438" s="231" t="s">
        <v>164</v>
      </c>
      <c r="T438" s="232" t="s">
        <v>164</v>
      </c>
      <c r="U438" s="218">
        <v>0</v>
      </c>
      <c r="V438" s="218">
        <f>ROUND(E438*U438,2)</f>
        <v>0</v>
      </c>
      <c r="W438" s="218"/>
      <c r="X438" s="209"/>
      <c r="Y438" s="209"/>
      <c r="Z438" s="209"/>
      <c r="AA438" s="209"/>
      <c r="AB438" s="209"/>
      <c r="AC438" s="209"/>
      <c r="AD438" s="209"/>
      <c r="AE438" s="209"/>
      <c r="AF438" s="209"/>
      <c r="AG438" s="209" t="s">
        <v>194</v>
      </c>
      <c r="AH438" s="209"/>
      <c r="AI438" s="209"/>
      <c r="AJ438" s="209"/>
      <c r="AK438" s="209"/>
      <c r="AL438" s="209"/>
      <c r="AM438" s="209"/>
      <c r="AN438" s="209"/>
      <c r="AO438" s="209"/>
      <c r="AP438" s="209"/>
      <c r="AQ438" s="209"/>
      <c r="AR438" s="209"/>
      <c r="AS438" s="209"/>
      <c r="AT438" s="209"/>
      <c r="AU438" s="209"/>
      <c r="AV438" s="209"/>
      <c r="AW438" s="209"/>
      <c r="AX438" s="209"/>
      <c r="AY438" s="209"/>
      <c r="AZ438" s="209"/>
      <c r="BA438" s="209"/>
      <c r="BB438" s="209"/>
      <c r="BC438" s="209"/>
      <c r="BD438" s="209"/>
      <c r="BE438" s="209"/>
      <c r="BF438" s="209"/>
      <c r="BG438" s="209"/>
      <c r="BH438" s="209"/>
    </row>
    <row r="439" spans="1:60" outlineLevel="1">
      <c r="A439" s="216"/>
      <c r="B439" s="217"/>
      <c r="C439" s="239"/>
      <c r="D439" s="234"/>
      <c r="E439" s="234"/>
      <c r="F439" s="234"/>
      <c r="G439" s="234"/>
      <c r="H439" s="218"/>
      <c r="I439" s="218"/>
      <c r="J439" s="218"/>
      <c r="K439" s="218"/>
      <c r="L439" s="218"/>
      <c r="M439" s="218"/>
      <c r="N439" s="218"/>
      <c r="O439" s="218"/>
      <c r="P439" s="218"/>
      <c r="Q439" s="218"/>
      <c r="R439" s="218"/>
      <c r="S439" s="218"/>
      <c r="T439" s="218"/>
      <c r="U439" s="218"/>
      <c r="V439" s="218"/>
      <c r="W439" s="218"/>
      <c r="X439" s="209"/>
      <c r="Y439" s="209"/>
      <c r="Z439" s="209"/>
      <c r="AA439" s="209"/>
      <c r="AB439" s="209"/>
      <c r="AC439" s="209"/>
      <c r="AD439" s="209"/>
      <c r="AE439" s="209"/>
      <c r="AF439" s="209"/>
      <c r="AG439" s="209" t="s">
        <v>166</v>
      </c>
      <c r="AH439" s="209"/>
      <c r="AI439" s="209"/>
      <c r="AJ439" s="209"/>
      <c r="AK439" s="209"/>
      <c r="AL439" s="209"/>
      <c r="AM439" s="209"/>
      <c r="AN439" s="209"/>
      <c r="AO439" s="209"/>
      <c r="AP439" s="209"/>
      <c r="AQ439" s="209"/>
      <c r="AR439" s="209"/>
      <c r="AS439" s="209"/>
      <c r="AT439" s="209"/>
      <c r="AU439" s="209"/>
      <c r="AV439" s="209"/>
      <c r="AW439" s="209"/>
      <c r="AX439" s="209"/>
      <c r="AY439" s="209"/>
      <c r="AZ439" s="209"/>
      <c r="BA439" s="209"/>
      <c r="BB439" s="209"/>
      <c r="BC439" s="209"/>
      <c r="BD439" s="209"/>
      <c r="BE439" s="209"/>
      <c r="BF439" s="209"/>
      <c r="BG439" s="209"/>
      <c r="BH439" s="209"/>
    </row>
    <row r="440" spans="1:60" outlineLevel="1">
      <c r="A440" s="226">
        <v>202</v>
      </c>
      <c r="B440" s="227" t="s">
        <v>594</v>
      </c>
      <c r="C440" s="238" t="s">
        <v>595</v>
      </c>
      <c r="D440" s="228" t="s">
        <v>185</v>
      </c>
      <c r="E440" s="229">
        <v>127.03880000000001</v>
      </c>
      <c r="F440" s="230"/>
      <c r="G440" s="231">
        <f>ROUND(E440*F440,2)</f>
        <v>0</v>
      </c>
      <c r="H440" s="230"/>
      <c r="I440" s="231">
        <f>ROUND(E440*H440,2)</f>
        <v>0</v>
      </c>
      <c r="J440" s="230"/>
      <c r="K440" s="231">
        <f>ROUND(E440*J440,2)</f>
        <v>0</v>
      </c>
      <c r="L440" s="231">
        <v>21</v>
      </c>
      <c r="M440" s="231">
        <f>G440*(1+L440/100)</f>
        <v>0</v>
      </c>
      <c r="N440" s="231">
        <v>1.5000000000000001E-4</v>
      </c>
      <c r="O440" s="231">
        <f>ROUND(E440*N440,2)</f>
        <v>0.02</v>
      </c>
      <c r="P440" s="231">
        <v>0</v>
      </c>
      <c r="Q440" s="231">
        <f>ROUND(E440*P440,2)</f>
        <v>0</v>
      </c>
      <c r="R440" s="231"/>
      <c r="S440" s="231" t="s">
        <v>164</v>
      </c>
      <c r="T440" s="232" t="s">
        <v>164</v>
      </c>
      <c r="U440" s="218">
        <v>0</v>
      </c>
      <c r="V440" s="218">
        <f>ROUND(E440*U440,2)</f>
        <v>0</v>
      </c>
      <c r="W440" s="218"/>
      <c r="X440" s="209"/>
      <c r="Y440" s="209"/>
      <c r="Z440" s="209"/>
      <c r="AA440" s="209"/>
      <c r="AB440" s="209"/>
      <c r="AC440" s="209"/>
      <c r="AD440" s="209"/>
      <c r="AE440" s="209"/>
      <c r="AF440" s="209"/>
      <c r="AG440" s="209" t="s">
        <v>194</v>
      </c>
      <c r="AH440" s="209"/>
      <c r="AI440" s="209"/>
      <c r="AJ440" s="209"/>
      <c r="AK440" s="209"/>
      <c r="AL440" s="209"/>
      <c r="AM440" s="209"/>
      <c r="AN440" s="209"/>
      <c r="AO440" s="209"/>
      <c r="AP440" s="209"/>
      <c r="AQ440" s="209"/>
      <c r="AR440" s="209"/>
      <c r="AS440" s="209"/>
      <c r="AT440" s="209"/>
      <c r="AU440" s="209"/>
      <c r="AV440" s="209"/>
      <c r="AW440" s="209"/>
      <c r="AX440" s="209"/>
      <c r="AY440" s="209"/>
      <c r="AZ440" s="209"/>
      <c r="BA440" s="209"/>
      <c r="BB440" s="209"/>
      <c r="BC440" s="209"/>
      <c r="BD440" s="209"/>
      <c r="BE440" s="209"/>
      <c r="BF440" s="209"/>
      <c r="BG440" s="209"/>
      <c r="BH440" s="209"/>
    </row>
    <row r="441" spans="1:60" outlineLevel="1">
      <c r="A441" s="216"/>
      <c r="B441" s="217"/>
      <c r="C441" s="239"/>
      <c r="D441" s="234"/>
      <c r="E441" s="234"/>
      <c r="F441" s="234"/>
      <c r="G441" s="234"/>
      <c r="H441" s="218"/>
      <c r="I441" s="218"/>
      <c r="J441" s="218"/>
      <c r="K441" s="218"/>
      <c r="L441" s="218"/>
      <c r="M441" s="218"/>
      <c r="N441" s="218"/>
      <c r="O441" s="218"/>
      <c r="P441" s="218"/>
      <c r="Q441" s="218"/>
      <c r="R441" s="218"/>
      <c r="S441" s="218"/>
      <c r="T441" s="218"/>
      <c r="U441" s="218"/>
      <c r="V441" s="218"/>
      <c r="W441" s="218"/>
      <c r="X441" s="209"/>
      <c r="Y441" s="209"/>
      <c r="Z441" s="209"/>
      <c r="AA441" s="209"/>
      <c r="AB441" s="209"/>
      <c r="AC441" s="209"/>
      <c r="AD441" s="209"/>
      <c r="AE441" s="209"/>
      <c r="AF441" s="209"/>
      <c r="AG441" s="209" t="s">
        <v>166</v>
      </c>
      <c r="AH441" s="209"/>
      <c r="AI441" s="209"/>
      <c r="AJ441" s="209"/>
      <c r="AK441" s="209"/>
      <c r="AL441" s="209"/>
      <c r="AM441" s="209"/>
      <c r="AN441" s="209"/>
      <c r="AO441" s="209"/>
      <c r="AP441" s="209"/>
      <c r="AQ441" s="209"/>
      <c r="AR441" s="209"/>
      <c r="AS441" s="209"/>
      <c r="AT441" s="209"/>
      <c r="AU441" s="209"/>
      <c r="AV441" s="209"/>
      <c r="AW441" s="209"/>
      <c r="AX441" s="209"/>
      <c r="AY441" s="209"/>
      <c r="AZ441" s="209"/>
      <c r="BA441" s="209"/>
      <c r="BB441" s="209"/>
      <c r="BC441" s="209"/>
      <c r="BD441" s="209"/>
      <c r="BE441" s="209"/>
      <c r="BF441" s="209"/>
      <c r="BG441" s="209"/>
      <c r="BH441" s="209"/>
    </row>
    <row r="442" spans="1:60" outlineLevel="1">
      <c r="A442" s="226">
        <v>203</v>
      </c>
      <c r="B442" s="227" t="s">
        <v>596</v>
      </c>
      <c r="C442" s="238" t="s">
        <v>597</v>
      </c>
      <c r="D442" s="228" t="s">
        <v>185</v>
      </c>
      <c r="E442" s="229">
        <v>127.03880000000001</v>
      </c>
      <c r="F442" s="230"/>
      <c r="G442" s="231">
        <f>ROUND(E442*F442,2)</f>
        <v>0</v>
      </c>
      <c r="H442" s="230"/>
      <c r="I442" s="231">
        <f>ROUND(E442*H442,2)</f>
        <v>0</v>
      </c>
      <c r="J442" s="230"/>
      <c r="K442" s="231">
        <f>ROUND(E442*J442,2)</f>
        <v>0</v>
      </c>
      <c r="L442" s="231">
        <v>21</v>
      </c>
      <c r="M442" s="231">
        <f>G442*(1+L442/100)</f>
        <v>0</v>
      </c>
      <c r="N442" s="231">
        <v>0</v>
      </c>
      <c r="O442" s="231">
        <f>ROUND(E442*N442,2)</f>
        <v>0</v>
      </c>
      <c r="P442" s="231">
        <v>0</v>
      </c>
      <c r="Q442" s="231">
        <f>ROUND(E442*P442,2)</f>
        <v>0</v>
      </c>
      <c r="R442" s="231"/>
      <c r="S442" s="231" t="s">
        <v>189</v>
      </c>
      <c r="T442" s="232" t="s">
        <v>190</v>
      </c>
      <c r="U442" s="218">
        <v>0</v>
      </c>
      <c r="V442" s="218">
        <f>ROUND(E442*U442,2)</f>
        <v>0</v>
      </c>
      <c r="W442" s="218"/>
      <c r="X442" s="209"/>
      <c r="Y442" s="209"/>
      <c r="Z442" s="209"/>
      <c r="AA442" s="209"/>
      <c r="AB442" s="209"/>
      <c r="AC442" s="209"/>
      <c r="AD442" s="209"/>
      <c r="AE442" s="209"/>
      <c r="AF442" s="209"/>
      <c r="AG442" s="209" t="s">
        <v>165</v>
      </c>
      <c r="AH442" s="209"/>
      <c r="AI442" s="209"/>
      <c r="AJ442" s="209"/>
      <c r="AK442" s="209"/>
      <c r="AL442" s="209"/>
      <c r="AM442" s="209"/>
      <c r="AN442" s="209"/>
      <c r="AO442" s="209"/>
      <c r="AP442" s="209"/>
      <c r="AQ442" s="209"/>
      <c r="AR442" s="209"/>
      <c r="AS442" s="209"/>
      <c r="AT442" s="209"/>
      <c r="AU442" s="209"/>
      <c r="AV442" s="209"/>
      <c r="AW442" s="209"/>
      <c r="AX442" s="209"/>
      <c r="AY442" s="209"/>
      <c r="AZ442" s="209"/>
      <c r="BA442" s="209"/>
      <c r="BB442" s="209"/>
      <c r="BC442" s="209"/>
      <c r="BD442" s="209"/>
      <c r="BE442" s="209"/>
      <c r="BF442" s="209"/>
      <c r="BG442" s="209"/>
      <c r="BH442" s="209"/>
    </row>
    <row r="443" spans="1:60" outlineLevel="1">
      <c r="A443" s="216"/>
      <c r="B443" s="217"/>
      <c r="C443" s="239"/>
      <c r="D443" s="234"/>
      <c r="E443" s="234"/>
      <c r="F443" s="234"/>
      <c r="G443" s="234"/>
      <c r="H443" s="218"/>
      <c r="I443" s="218"/>
      <c r="J443" s="218"/>
      <c r="K443" s="218"/>
      <c r="L443" s="218"/>
      <c r="M443" s="218"/>
      <c r="N443" s="218"/>
      <c r="O443" s="218"/>
      <c r="P443" s="218"/>
      <c r="Q443" s="218"/>
      <c r="R443" s="218"/>
      <c r="S443" s="218"/>
      <c r="T443" s="218"/>
      <c r="U443" s="218"/>
      <c r="V443" s="218"/>
      <c r="W443" s="218"/>
      <c r="X443" s="209"/>
      <c r="Y443" s="209"/>
      <c r="Z443" s="209"/>
      <c r="AA443" s="209"/>
      <c r="AB443" s="209"/>
      <c r="AC443" s="209"/>
      <c r="AD443" s="209"/>
      <c r="AE443" s="209"/>
      <c r="AF443" s="209"/>
      <c r="AG443" s="209" t="s">
        <v>166</v>
      </c>
      <c r="AH443" s="209"/>
      <c r="AI443" s="209"/>
      <c r="AJ443" s="209"/>
      <c r="AK443" s="209"/>
      <c r="AL443" s="209"/>
      <c r="AM443" s="209"/>
      <c r="AN443" s="209"/>
      <c r="AO443" s="209"/>
      <c r="AP443" s="209"/>
      <c r="AQ443" s="209"/>
      <c r="AR443" s="209"/>
      <c r="AS443" s="209"/>
      <c r="AT443" s="209"/>
      <c r="AU443" s="209"/>
      <c r="AV443" s="209"/>
      <c r="AW443" s="209"/>
      <c r="AX443" s="209"/>
      <c r="AY443" s="209"/>
      <c r="AZ443" s="209"/>
      <c r="BA443" s="209"/>
      <c r="BB443" s="209"/>
      <c r="BC443" s="209"/>
      <c r="BD443" s="209"/>
      <c r="BE443" s="209"/>
      <c r="BF443" s="209"/>
      <c r="BG443" s="209"/>
      <c r="BH443" s="209"/>
    </row>
    <row r="444" spans="1:60" outlineLevel="1">
      <c r="A444" s="226">
        <v>204</v>
      </c>
      <c r="B444" s="227" t="s">
        <v>588</v>
      </c>
      <c r="C444" s="238" t="s">
        <v>589</v>
      </c>
      <c r="D444" s="228" t="s">
        <v>0</v>
      </c>
      <c r="E444" s="229">
        <v>1874.4227900000001</v>
      </c>
      <c r="F444" s="230"/>
      <c r="G444" s="231">
        <f>ROUND(E444*F444,2)</f>
        <v>0</v>
      </c>
      <c r="H444" s="230"/>
      <c r="I444" s="231">
        <f>ROUND(E444*H444,2)</f>
        <v>0</v>
      </c>
      <c r="J444" s="230"/>
      <c r="K444" s="231">
        <f>ROUND(E444*J444,2)</f>
        <v>0</v>
      </c>
      <c r="L444" s="231">
        <v>21</v>
      </c>
      <c r="M444" s="231">
        <f>G444*(1+L444/100)</f>
        <v>0</v>
      </c>
      <c r="N444" s="231">
        <v>0</v>
      </c>
      <c r="O444" s="231">
        <f>ROUND(E444*N444,2)</f>
        <v>0</v>
      </c>
      <c r="P444" s="231">
        <v>0</v>
      </c>
      <c r="Q444" s="231">
        <f>ROUND(E444*P444,2)</f>
        <v>0</v>
      </c>
      <c r="R444" s="231"/>
      <c r="S444" s="231" t="s">
        <v>164</v>
      </c>
      <c r="T444" s="232" t="s">
        <v>164</v>
      </c>
      <c r="U444" s="218">
        <v>0</v>
      </c>
      <c r="V444" s="218">
        <f>ROUND(E444*U444,2)</f>
        <v>0</v>
      </c>
      <c r="W444" s="218"/>
      <c r="X444" s="209"/>
      <c r="Y444" s="209"/>
      <c r="Z444" s="209"/>
      <c r="AA444" s="209"/>
      <c r="AB444" s="209"/>
      <c r="AC444" s="209"/>
      <c r="AD444" s="209"/>
      <c r="AE444" s="209"/>
      <c r="AF444" s="209"/>
      <c r="AG444" s="209" t="s">
        <v>511</v>
      </c>
      <c r="AH444" s="209"/>
      <c r="AI444" s="209"/>
      <c r="AJ444" s="209"/>
      <c r="AK444" s="209"/>
      <c r="AL444" s="209"/>
      <c r="AM444" s="209"/>
      <c r="AN444" s="209"/>
      <c r="AO444" s="209"/>
      <c r="AP444" s="209"/>
      <c r="AQ444" s="209"/>
      <c r="AR444" s="209"/>
      <c r="AS444" s="209"/>
      <c r="AT444" s="209"/>
      <c r="AU444" s="209"/>
      <c r="AV444" s="209"/>
      <c r="AW444" s="209"/>
      <c r="AX444" s="209"/>
      <c r="AY444" s="209"/>
      <c r="AZ444" s="209"/>
      <c r="BA444" s="209"/>
      <c r="BB444" s="209"/>
      <c r="BC444" s="209"/>
      <c r="BD444" s="209"/>
      <c r="BE444" s="209"/>
      <c r="BF444" s="209"/>
      <c r="BG444" s="209"/>
      <c r="BH444" s="209"/>
    </row>
    <row r="445" spans="1:60" outlineLevel="1">
      <c r="A445" s="216"/>
      <c r="B445" s="217"/>
      <c r="C445" s="239"/>
      <c r="D445" s="234"/>
      <c r="E445" s="234"/>
      <c r="F445" s="234"/>
      <c r="G445" s="234"/>
      <c r="H445" s="218"/>
      <c r="I445" s="218"/>
      <c r="J445" s="218"/>
      <c r="K445" s="218"/>
      <c r="L445" s="218"/>
      <c r="M445" s="218"/>
      <c r="N445" s="218"/>
      <c r="O445" s="218"/>
      <c r="P445" s="218"/>
      <c r="Q445" s="218"/>
      <c r="R445" s="218"/>
      <c r="S445" s="218"/>
      <c r="T445" s="218"/>
      <c r="U445" s="218"/>
      <c r="V445" s="218"/>
      <c r="W445" s="218"/>
      <c r="X445" s="209"/>
      <c r="Y445" s="209"/>
      <c r="Z445" s="209"/>
      <c r="AA445" s="209"/>
      <c r="AB445" s="209"/>
      <c r="AC445" s="209"/>
      <c r="AD445" s="209"/>
      <c r="AE445" s="209"/>
      <c r="AF445" s="209"/>
      <c r="AG445" s="209" t="s">
        <v>166</v>
      </c>
      <c r="AH445" s="209"/>
      <c r="AI445" s="209"/>
      <c r="AJ445" s="209"/>
      <c r="AK445" s="209"/>
      <c r="AL445" s="209"/>
      <c r="AM445" s="209"/>
      <c r="AN445" s="209"/>
      <c r="AO445" s="209"/>
      <c r="AP445" s="209"/>
      <c r="AQ445" s="209"/>
      <c r="AR445" s="209"/>
      <c r="AS445" s="209"/>
      <c r="AT445" s="209"/>
      <c r="AU445" s="209"/>
      <c r="AV445" s="209"/>
      <c r="AW445" s="209"/>
      <c r="AX445" s="209"/>
      <c r="AY445" s="209"/>
      <c r="AZ445" s="209"/>
      <c r="BA445" s="209"/>
      <c r="BB445" s="209"/>
      <c r="BC445" s="209"/>
      <c r="BD445" s="209"/>
      <c r="BE445" s="209"/>
      <c r="BF445" s="209"/>
      <c r="BG445" s="209"/>
      <c r="BH445" s="209"/>
    </row>
    <row r="446" spans="1:60" outlineLevel="1">
      <c r="A446" s="226">
        <v>205</v>
      </c>
      <c r="B446" s="227" t="s">
        <v>598</v>
      </c>
      <c r="C446" s="238" t="s">
        <v>599</v>
      </c>
      <c r="D446" s="228" t="s">
        <v>239</v>
      </c>
      <c r="E446" s="229">
        <v>0.1978</v>
      </c>
      <c r="F446" s="230"/>
      <c r="G446" s="231">
        <f>ROUND(E446*F446,2)</f>
        <v>0</v>
      </c>
      <c r="H446" s="230"/>
      <c r="I446" s="231">
        <f>ROUND(E446*H446,2)</f>
        <v>0</v>
      </c>
      <c r="J446" s="230"/>
      <c r="K446" s="231">
        <f>ROUND(E446*J446,2)</f>
        <v>0</v>
      </c>
      <c r="L446" s="231">
        <v>21</v>
      </c>
      <c r="M446" s="231">
        <f>G446*(1+L446/100)</f>
        <v>0</v>
      </c>
      <c r="N446" s="231">
        <v>0</v>
      </c>
      <c r="O446" s="231">
        <f>ROUND(E446*N446,2)</f>
        <v>0</v>
      </c>
      <c r="P446" s="231">
        <v>0</v>
      </c>
      <c r="Q446" s="231">
        <f>ROUND(E446*P446,2)</f>
        <v>0</v>
      </c>
      <c r="R446" s="231"/>
      <c r="S446" s="231" t="s">
        <v>189</v>
      </c>
      <c r="T446" s="232" t="s">
        <v>190</v>
      </c>
      <c r="U446" s="218">
        <v>0</v>
      </c>
      <c r="V446" s="218">
        <f>ROUND(E446*U446,2)</f>
        <v>0</v>
      </c>
      <c r="W446" s="218"/>
      <c r="X446" s="209"/>
      <c r="Y446" s="209"/>
      <c r="Z446" s="209"/>
      <c r="AA446" s="209"/>
      <c r="AB446" s="209"/>
      <c r="AC446" s="209"/>
      <c r="AD446" s="209"/>
      <c r="AE446" s="209"/>
      <c r="AF446" s="209"/>
      <c r="AG446" s="209" t="s">
        <v>203</v>
      </c>
      <c r="AH446" s="209"/>
      <c r="AI446" s="209"/>
      <c r="AJ446" s="209"/>
      <c r="AK446" s="209"/>
      <c r="AL446" s="209"/>
      <c r="AM446" s="209"/>
      <c r="AN446" s="209"/>
      <c r="AO446" s="209"/>
      <c r="AP446" s="209"/>
      <c r="AQ446" s="209"/>
      <c r="AR446" s="209"/>
      <c r="AS446" s="209"/>
      <c r="AT446" s="209"/>
      <c r="AU446" s="209"/>
      <c r="AV446" s="209"/>
      <c r="AW446" s="209"/>
      <c r="AX446" s="209"/>
      <c r="AY446" s="209"/>
      <c r="AZ446" s="209"/>
      <c r="BA446" s="209"/>
      <c r="BB446" s="209"/>
      <c r="BC446" s="209"/>
      <c r="BD446" s="209"/>
      <c r="BE446" s="209"/>
      <c r="BF446" s="209"/>
      <c r="BG446" s="209"/>
      <c r="BH446" s="209"/>
    </row>
    <row r="447" spans="1:60" outlineLevel="1">
      <c r="A447" s="216"/>
      <c r="B447" s="217"/>
      <c r="C447" s="239"/>
      <c r="D447" s="234"/>
      <c r="E447" s="234"/>
      <c r="F447" s="234"/>
      <c r="G447" s="234"/>
      <c r="H447" s="218"/>
      <c r="I447" s="218"/>
      <c r="J447" s="218"/>
      <c r="K447" s="218"/>
      <c r="L447" s="218"/>
      <c r="M447" s="218"/>
      <c r="N447" s="218"/>
      <c r="O447" s="218"/>
      <c r="P447" s="218"/>
      <c r="Q447" s="218"/>
      <c r="R447" s="218"/>
      <c r="S447" s="218"/>
      <c r="T447" s="218"/>
      <c r="U447" s="218"/>
      <c r="V447" s="218"/>
      <c r="W447" s="218"/>
      <c r="X447" s="209"/>
      <c r="Y447" s="209"/>
      <c r="Z447" s="209"/>
      <c r="AA447" s="209"/>
      <c r="AB447" s="209"/>
      <c r="AC447" s="209"/>
      <c r="AD447" s="209"/>
      <c r="AE447" s="209"/>
      <c r="AF447" s="209"/>
      <c r="AG447" s="209" t="s">
        <v>166</v>
      </c>
      <c r="AH447" s="209"/>
      <c r="AI447" s="209"/>
      <c r="AJ447" s="209"/>
      <c r="AK447" s="209"/>
      <c r="AL447" s="209"/>
      <c r="AM447" s="209"/>
      <c r="AN447" s="209"/>
      <c r="AO447" s="209"/>
      <c r="AP447" s="209"/>
      <c r="AQ447" s="209"/>
      <c r="AR447" s="209"/>
      <c r="AS447" s="209"/>
      <c r="AT447" s="209"/>
      <c r="AU447" s="209"/>
      <c r="AV447" s="209"/>
      <c r="AW447" s="209"/>
      <c r="AX447" s="209"/>
      <c r="AY447" s="209"/>
      <c r="AZ447" s="209"/>
      <c r="BA447" s="209"/>
      <c r="BB447" s="209"/>
      <c r="BC447" s="209"/>
      <c r="BD447" s="209"/>
      <c r="BE447" s="209"/>
      <c r="BF447" s="209"/>
      <c r="BG447" s="209"/>
      <c r="BH447" s="209"/>
    </row>
    <row r="448" spans="1:60" outlineLevel="1">
      <c r="A448" s="226">
        <v>206</v>
      </c>
      <c r="B448" s="227" t="s">
        <v>600</v>
      </c>
      <c r="C448" s="238" t="s">
        <v>601</v>
      </c>
      <c r="D448" s="228" t="s">
        <v>239</v>
      </c>
      <c r="E448" s="229">
        <v>1.5500000000000002E-2</v>
      </c>
      <c r="F448" s="230"/>
      <c r="G448" s="231">
        <f>ROUND(E448*F448,2)</f>
        <v>0</v>
      </c>
      <c r="H448" s="230"/>
      <c r="I448" s="231">
        <f>ROUND(E448*H448,2)</f>
        <v>0</v>
      </c>
      <c r="J448" s="230"/>
      <c r="K448" s="231">
        <f>ROUND(E448*J448,2)</f>
        <v>0</v>
      </c>
      <c r="L448" s="231">
        <v>21</v>
      </c>
      <c r="M448" s="231">
        <f>G448*(1+L448/100)</f>
        <v>0</v>
      </c>
      <c r="N448" s="231">
        <v>0</v>
      </c>
      <c r="O448" s="231">
        <f>ROUND(E448*N448,2)</f>
        <v>0</v>
      </c>
      <c r="P448" s="231">
        <v>0</v>
      </c>
      <c r="Q448" s="231">
        <f>ROUND(E448*P448,2)</f>
        <v>0</v>
      </c>
      <c r="R448" s="231"/>
      <c r="S448" s="231" t="s">
        <v>189</v>
      </c>
      <c r="T448" s="232" t="s">
        <v>190</v>
      </c>
      <c r="U448" s="218">
        <v>0</v>
      </c>
      <c r="V448" s="218">
        <f>ROUND(E448*U448,2)</f>
        <v>0</v>
      </c>
      <c r="W448" s="218"/>
      <c r="X448" s="209"/>
      <c r="Y448" s="209"/>
      <c r="Z448" s="209"/>
      <c r="AA448" s="209"/>
      <c r="AB448" s="209"/>
      <c r="AC448" s="209"/>
      <c r="AD448" s="209"/>
      <c r="AE448" s="209"/>
      <c r="AF448" s="209"/>
      <c r="AG448" s="209" t="s">
        <v>203</v>
      </c>
      <c r="AH448" s="209"/>
      <c r="AI448" s="209"/>
      <c r="AJ448" s="209"/>
      <c r="AK448" s="209"/>
      <c r="AL448" s="209"/>
      <c r="AM448" s="209"/>
      <c r="AN448" s="209"/>
      <c r="AO448" s="209"/>
      <c r="AP448" s="209"/>
      <c r="AQ448" s="209"/>
      <c r="AR448" s="209"/>
      <c r="AS448" s="209"/>
      <c r="AT448" s="209"/>
      <c r="AU448" s="209"/>
      <c r="AV448" s="209"/>
      <c r="AW448" s="209"/>
      <c r="AX448" s="209"/>
      <c r="AY448" s="209"/>
      <c r="AZ448" s="209"/>
      <c r="BA448" s="209"/>
      <c r="BB448" s="209"/>
      <c r="BC448" s="209"/>
      <c r="BD448" s="209"/>
      <c r="BE448" s="209"/>
      <c r="BF448" s="209"/>
      <c r="BG448" s="209"/>
      <c r="BH448" s="209"/>
    </row>
    <row r="449" spans="1:60" outlineLevel="1">
      <c r="A449" s="216"/>
      <c r="B449" s="217"/>
      <c r="C449" s="239"/>
      <c r="D449" s="234"/>
      <c r="E449" s="234"/>
      <c r="F449" s="234"/>
      <c r="G449" s="234"/>
      <c r="H449" s="218"/>
      <c r="I449" s="218"/>
      <c r="J449" s="218"/>
      <c r="K449" s="218"/>
      <c r="L449" s="218"/>
      <c r="M449" s="218"/>
      <c r="N449" s="218"/>
      <c r="O449" s="218"/>
      <c r="P449" s="218"/>
      <c r="Q449" s="218"/>
      <c r="R449" s="218"/>
      <c r="S449" s="218"/>
      <c r="T449" s="218"/>
      <c r="U449" s="218"/>
      <c r="V449" s="218"/>
      <c r="W449" s="218"/>
      <c r="X449" s="209"/>
      <c r="Y449" s="209"/>
      <c r="Z449" s="209"/>
      <c r="AA449" s="209"/>
      <c r="AB449" s="209"/>
      <c r="AC449" s="209"/>
      <c r="AD449" s="209"/>
      <c r="AE449" s="209"/>
      <c r="AF449" s="209"/>
      <c r="AG449" s="209" t="s">
        <v>166</v>
      </c>
      <c r="AH449" s="209"/>
      <c r="AI449" s="209"/>
      <c r="AJ449" s="209"/>
      <c r="AK449" s="209"/>
      <c r="AL449" s="209"/>
      <c r="AM449" s="209"/>
      <c r="AN449" s="209"/>
      <c r="AO449" s="209"/>
      <c r="AP449" s="209"/>
      <c r="AQ449" s="209"/>
      <c r="AR449" s="209"/>
      <c r="AS449" s="209"/>
      <c r="AT449" s="209"/>
      <c r="AU449" s="209"/>
      <c r="AV449" s="209"/>
      <c r="AW449" s="209"/>
      <c r="AX449" s="209"/>
      <c r="AY449" s="209"/>
      <c r="AZ449" s="209"/>
      <c r="BA449" s="209"/>
      <c r="BB449" s="209"/>
      <c r="BC449" s="209"/>
      <c r="BD449" s="209"/>
      <c r="BE449" s="209"/>
      <c r="BF449" s="209"/>
      <c r="BG449" s="209"/>
      <c r="BH449" s="209"/>
    </row>
    <row r="450" spans="1:60" outlineLevel="1">
      <c r="A450" s="226">
        <v>207</v>
      </c>
      <c r="B450" s="227" t="s">
        <v>602</v>
      </c>
      <c r="C450" s="238" t="s">
        <v>603</v>
      </c>
      <c r="D450" s="228" t="s">
        <v>216</v>
      </c>
      <c r="E450" s="229">
        <v>5.5400000000000005E-2</v>
      </c>
      <c r="F450" s="230"/>
      <c r="G450" s="231">
        <f>ROUND(E450*F450,2)</f>
        <v>0</v>
      </c>
      <c r="H450" s="230"/>
      <c r="I450" s="231">
        <f>ROUND(E450*H450,2)</f>
        <v>0</v>
      </c>
      <c r="J450" s="230"/>
      <c r="K450" s="231">
        <f>ROUND(E450*J450,2)</f>
        <v>0</v>
      </c>
      <c r="L450" s="231">
        <v>21</v>
      </c>
      <c r="M450" s="231">
        <f>G450*(1+L450/100)</f>
        <v>0</v>
      </c>
      <c r="N450" s="231">
        <v>1</v>
      </c>
      <c r="O450" s="231">
        <f>ROUND(E450*N450,2)</f>
        <v>0.06</v>
      </c>
      <c r="P450" s="231">
        <v>0</v>
      </c>
      <c r="Q450" s="231">
        <f>ROUND(E450*P450,2)</f>
        <v>0</v>
      </c>
      <c r="R450" s="231" t="s">
        <v>201</v>
      </c>
      <c r="S450" s="231" t="s">
        <v>164</v>
      </c>
      <c r="T450" s="232" t="s">
        <v>164</v>
      </c>
      <c r="U450" s="218">
        <v>0</v>
      </c>
      <c r="V450" s="218">
        <f>ROUND(E450*U450,2)</f>
        <v>0</v>
      </c>
      <c r="W450" s="218"/>
      <c r="X450" s="209"/>
      <c r="Y450" s="209"/>
      <c r="Z450" s="209"/>
      <c r="AA450" s="209"/>
      <c r="AB450" s="209"/>
      <c r="AC450" s="209"/>
      <c r="AD450" s="209"/>
      <c r="AE450" s="209"/>
      <c r="AF450" s="209"/>
      <c r="AG450" s="209" t="s">
        <v>408</v>
      </c>
      <c r="AH450" s="209"/>
      <c r="AI450" s="209"/>
      <c r="AJ450" s="209"/>
      <c r="AK450" s="209"/>
      <c r="AL450" s="209"/>
      <c r="AM450" s="209"/>
      <c r="AN450" s="209"/>
      <c r="AO450" s="209"/>
      <c r="AP450" s="209"/>
      <c r="AQ450" s="209"/>
      <c r="AR450" s="209"/>
      <c r="AS450" s="209"/>
      <c r="AT450" s="209"/>
      <c r="AU450" s="209"/>
      <c r="AV450" s="209"/>
      <c r="AW450" s="209"/>
      <c r="AX450" s="209"/>
      <c r="AY450" s="209"/>
      <c r="AZ450" s="209"/>
      <c r="BA450" s="209"/>
      <c r="BB450" s="209"/>
      <c r="BC450" s="209"/>
      <c r="BD450" s="209"/>
      <c r="BE450" s="209"/>
      <c r="BF450" s="209"/>
      <c r="BG450" s="209"/>
      <c r="BH450" s="209"/>
    </row>
    <row r="451" spans="1:60" outlineLevel="1">
      <c r="A451" s="216"/>
      <c r="B451" s="217"/>
      <c r="C451" s="239"/>
      <c r="D451" s="234"/>
      <c r="E451" s="234"/>
      <c r="F451" s="234"/>
      <c r="G451" s="234"/>
      <c r="H451" s="218"/>
      <c r="I451" s="218"/>
      <c r="J451" s="218"/>
      <c r="K451" s="218"/>
      <c r="L451" s="218"/>
      <c r="M451" s="218"/>
      <c r="N451" s="218"/>
      <c r="O451" s="218"/>
      <c r="P451" s="218"/>
      <c r="Q451" s="218"/>
      <c r="R451" s="218"/>
      <c r="S451" s="218"/>
      <c r="T451" s="218"/>
      <c r="U451" s="218"/>
      <c r="V451" s="218"/>
      <c r="W451" s="218"/>
      <c r="X451" s="209"/>
      <c r="Y451" s="209"/>
      <c r="Z451" s="209"/>
      <c r="AA451" s="209"/>
      <c r="AB451" s="209"/>
      <c r="AC451" s="209"/>
      <c r="AD451" s="209"/>
      <c r="AE451" s="209"/>
      <c r="AF451" s="209"/>
      <c r="AG451" s="209" t="s">
        <v>166</v>
      </c>
      <c r="AH451" s="209"/>
      <c r="AI451" s="209"/>
      <c r="AJ451" s="209"/>
      <c r="AK451" s="209"/>
      <c r="AL451" s="209"/>
      <c r="AM451" s="209"/>
      <c r="AN451" s="209"/>
      <c r="AO451" s="209"/>
      <c r="AP451" s="209"/>
      <c r="AQ451" s="209"/>
      <c r="AR451" s="209"/>
      <c r="AS451" s="209"/>
      <c r="AT451" s="209"/>
      <c r="AU451" s="209"/>
      <c r="AV451" s="209"/>
      <c r="AW451" s="209"/>
      <c r="AX451" s="209"/>
      <c r="AY451" s="209"/>
      <c r="AZ451" s="209"/>
      <c r="BA451" s="209"/>
      <c r="BB451" s="209"/>
      <c r="BC451" s="209"/>
      <c r="BD451" s="209"/>
      <c r="BE451" s="209"/>
      <c r="BF451" s="209"/>
      <c r="BG451" s="209"/>
      <c r="BH451" s="209"/>
    </row>
    <row r="452" spans="1:60" outlineLevel="1">
      <c r="A452" s="226">
        <v>208</v>
      </c>
      <c r="B452" s="227" t="s">
        <v>604</v>
      </c>
      <c r="C452" s="238" t="s">
        <v>605</v>
      </c>
      <c r="D452" s="228" t="s">
        <v>216</v>
      </c>
      <c r="E452" s="229">
        <v>0.47390000000000004</v>
      </c>
      <c r="F452" s="230"/>
      <c r="G452" s="231">
        <f>ROUND(E452*F452,2)</f>
        <v>0</v>
      </c>
      <c r="H452" s="230"/>
      <c r="I452" s="231">
        <f>ROUND(E452*H452,2)</f>
        <v>0</v>
      </c>
      <c r="J452" s="230"/>
      <c r="K452" s="231">
        <f>ROUND(E452*J452,2)</f>
        <v>0</v>
      </c>
      <c r="L452" s="231">
        <v>21</v>
      </c>
      <c r="M452" s="231">
        <f>G452*(1+L452/100)</f>
        <v>0</v>
      </c>
      <c r="N452" s="231">
        <v>1</v>
      </c>
      <c r="O452" s="231">
        <f>ROUND(E452*N452,2)</f>
        <v>0.47</v>
      </c>
      <c r="P452" s="231">
        <v>0</v>
      </c>
      <c r="Q452" s="231">
        <f>ROUND(E452*P452,2)</f>
        <v>0</v>
      </c>
      <c r="R452" s="231" t="s">
        <v>201</v>
      </c>
      <c r="S452" s="231" t="s">
        <v>164</v>
      </c>
      <c r="T452" s="232" t="s">
        <v>164</v>
      </c>
      <c r="U452" s="218">
        <v>0</v>
      </c>
      <c r="V452" s="218">
        <f>ROUND(E452*U452,2)</f>
        <v>0</v>
      </c>
      <c r="W452" s="218"/>
      <c r="X452" s="209"/>
      <c r="Y452" s="209"/>
      <c r="Z452" s="209"/>
      <c r="AA452" s="209"/>
      <c r="AB452" s="209"/>
      <c r="AC452" s="209"/>
      <c r="AD452" s="209"/>
      <c r="AE452" s="209"/>
      <c r="AF452" s="209"/>
      <c r="AG452" s="209" t="s">
        <v>408</v>
      </c>
      <c r="AH452" s="209"/>
      <c r="AI452" s="209"/>
      <c r="AJ452" s="209"/>
      <c r="AK452" s="209"/>
      <c r="AL452" s="209"/>
      <c r="AM452" s="209"/>
      <c r="AN452" s="209"/>
      <c r="AO452" s="209"/>
      <c r="AP452" s="209"/>
      <c r="AQ452" s="209"/>
      <c r="AR452" s="209"/>
      <c r="AS452" s="209"/>
      <c r="AT452" s="209"/>
      <c r="AU452" s="209"/>
      <c r="AV452" s="209"/>
      <c r="AW452" s="209"/>
      <c r="AX452" s="209"/>
      <c r="AY452" s="209"/>
      <c r="AZ452" s="209"/>
      <c r="BA452" s="209"/>
      <c r="BB452" s="209"/>
      <c r="BC452" s="209"/>
      <c r="BD452" s="209"/>
      <c r="BE452" s="209"/>
      <c r="BF452" s="209"/>
      <c r="BG452" s="209"/>
      <c r="BH452" s="209"/>
    </row>
    <row r="453" spans="1:60" outlineLevel="1">
      <c r="A453" s="216"/>
      <c r="B453" s="217"/>
      <c r="C453" s="239"/>
      <c r="D453" s="234"/>
      <c r="E453" s="234"/>
      <c r="F453" s="234"/>
      <c r="G453" s="234"/>
      <c r="H453" s="218"/>
      <c r="I453" s="218"/>
      <c r="J453" s="218"/>
      <c r="K453" s="218"/>
      <c r="L453" s="218"/>
      <c r="M453" s="218"/>
      <c r="N453" s="218"/>
      <c r="O453" s="218"/>
      <c r="P453" s="218"/>
      <c r="Q453" s="218"/>
      <c r="R453" s="218"/>
      <c r="S453" s="218"/>
      <c r="T453" s="218"/>
      <c r="U453" s="218"/>
      <c r="V453" s="218"/>
      <c r="W453" s="218"/>
      <c r="X453" s="209"/>
      <c r="Y453" s="209"/>
      <c r="Z453" s="209"/>
      <c r="AA453" s="209"/>
      <c r="AB453" s="209"/>
      <c r="AC453" s="209"/>
      <c r="AD453" s="209"/>
      <c r="AE453" s="209"/>
      <c r="AF453" s="209"/>
      <c r="AG453" s="209" t="s">
        <v>166</v>
      </c>
      <c r="AH453" s="209"/>
      <c r="AI453" s="209"/>
      <c r="AJ453" s="209"/>
      <c r="AK453" s="209"/>
      <c r="AL453" s="209"/>
      <c r="AM453" s="209"/>
      <c r="AN453" s="209"/>
      <c r="AO453" s="209"/>
      <c r="AP453" s="209"/>
      <c r="AQ453" s="209"/>
      <c r="AR453" s="209"/>
      <c r="AS453" s="209"/>
      <c r="AT453" s="209"/>
      <c r="AU453" s="209"/>
      <c r="AV453" s="209"/>
      <c r="AW453" s="209"/>
      <c r="AX453" s="209"/>
      <c r="AY453" s="209"/>
      <c r="AZ453" s="209"/>
      <c r="BA453" s="209"/>
      <c r="BB453" s="209"/>
      <c r="BC453" s="209"/>
      <c r="BD453" s="209"/>
      <c r="BE453" s="209"/>
      <c r="BF453" s="209"/>
      <c r="BG453" s="209"/>
      <c r="BH453" s="209"/>
    </row>
    <row r="454" spans="1:60" outlineLevel="1">
      <c r="A454" s="226">
        <v>209</v>
      </c>
      <c r="B454" s="227" t="s">
        <v>606</v>
      </c>
      <c r="C454" s="238" t="s">
        <v>607</v>
      </c>
      <c r="D454" s="228" t="s">
        <v>216</v>
      </c>
      <c r="E454" s="229">
        <v>0.13030000000000003</v>
      </c>
      <c r="F454" s="230"/>
      <c r="G454" s="231">
        <f>ROUND(E454*F454,2)</f>
        <v>0</v>
      </c>
      <c r="H454" s="230"/>
      <c r="I454" s="231">
        <f>ROUND(E454*H454,2)</f>
        <v>0</v>
      </c>
      <c r="J454" s="230"/>
      <c r="K454" s="231">
        <f>ROUND(E454*J454,2)</f>
        <v>0</v>
      </c>
      <c r="L454" s="231">
        <v>21</v>
      </c>
      <c r="M454" s="231">
        <f>G454*(1+L454/100)</f>
        <v>0</v>
      </c>
      <c r="N454" s="231">
        <v>1</v>
      </c>
      <c r="O454" s="231">
        <f>ROUND(E454*N454,2)</f>
        <v>0.13</v>
      </c>
      <c r="P454" s="231">
        <v>0</v>
      </c>
      <c r="Q454" s="231">
        <f>ROUND(E454*P454,2)</f>
        <v>0</v>
      </c>
      <c r="R454" s="231" t="s">
        <v>201</v>
      </c>
      <c r="S454" s="231" t="s">
        <v>164</v>
      </c>
      <c r="T454" s="232" t="s">
        <v>164</v>
      </c>
      <c r="U454" s="218">
        <v>0</v>
      </c>
      <c r="V454" s="218">
        <f>ROUND(E454*U454,2)</f>
        <v>0</v>
      </c>
      <c r="W454" s="218"/>
      <c r="X454" s="209"/>
      <c r="Y454" s="209"/>
      <c r="Z454" s="209"/>
      <c r="AA454" s="209"/>
      <c r="AB454" s="209"/>
      <c r="AC454" s="209"/>
      <c r="AD454" s="209"/>
      <c r="AE454" s="209"/>
      <c r="AF454" s="209"/>
      <c r="AG454" s="209" t="s">
        <v>516</v>
      </c>
      <c r="AH454" s="209"/>
      <c r="AI454" s="209"/>
      <c r="AJ454" s="209"/>
      <c r="AK454" s="209"/>
      <c r="AL454" s="209"/>
      <c r="AM454" s="209"/>
      <c r="AN454" s="209"/>
      <c r="AO454" s="209"/>
      <c r="AP454" s="209"/>
      <c r="AQ454" s="209"/>
      <c r="AR454" s="209"/>
      <c r="AS454" s="209"/>
      <c r="AT454" s="209"/>
      <c r="AU454" s="209"/>
      <c r="AV454" s="209"/>
      <c r="AW454" s="209"/>
      <c r="AX454" s="209"/>
      <c r="AY454" s="209"/>
      <c r="AZ454" s="209"/>
      <c r="BA454" s="209"/>
      <c r="BB454" s="209"/>
      <c r="BC454" s="209"/>
      <c r="BD454" s="209"/>
      <c r="BE454" s="209"/>
      <c r="BF454" s="209"/>
      <c r="BG454" s="209"/>
      <c r="BH454" s="209"/>
    </row>
    <row r="455" spans="1:60" outlineLevel="1">
      <c r="A455" s="216"/>
      <c r="B455" s="217"/>
      <c r="C455" s="239"/>
      <c r="D455" s="234"/>
      <c r="E455" s="234"/>
      <c r="F455" s="234"/>
      <c r="G455" s="234"/>
      <c r="H455" s="218"/>
      <c r="I455" s="218"/>
      <c r="J455" s="218"/>
      <c r="K455" s="218"/>
      <c r="L455" s="218"/>
      <c r="M455" s="218"/>
      <c r="N455" s="218"/>
      <c r="O455" s="218"/>
      <c r="P455" s="218"/>
      <c r="Q455" s="218"/>
      <c r="R455" s="218"/>
      <c r="S455" s="218"/>
      <c r="T455" s="218"/>
      <c r="U455" s="218"/>
      <c r="V455" s="218"/>
      <c r="W455" s="218"/>
      <c r="X455" s="209"/>
      <c r="Y455" s="209"/>
      <c r="Z455" s="209"/>
      <c r="AA455" s="209"/>
      <c r="AB455" s="209"/>
      <c r="AC455" s="209"/>
      <c r="AD455" s="209"/>
      <c r="AE455" s="209"/>
      <c r="AF455" s="209"/>
      <c r="AG455" s="209" t="s">
        <v>166</v>
      </c>
      <c r="AH455" s="209"/>
      <c r="AI455" s="209"/>
      <c r="AJ455" s="209"/>
      <c r="AK455" s="209"/>
      <c r="AL455" s="209"/>
      <c r="AM455" s="209"/>
      <c r="AN455" s="209"/>
      <c r="AO455" s="209"/>
      <c r="AP455" s="209"/>
      <c r="AQ455" s="209"/>
      <c r="AR455" s="209"/>
      <c r="AS455" s="209"/>
      <c r="AT455" s="209"/>
      <c r="AU455" s="209"/>
      <c r="AV455" s="209"/>
      <c r="AW455" s="209"/>
      <c r="AX455" s="209"/>
      <c r="AY455" s="209"/>
      <c r="AZ455" s="209"/>
      <c r="BA455" s="209"/>
      <c r="BB455" s="209"/>
      <c r="BC455" s="209"/>
      <c r="BD455" s="209"/>
      <c r="BE455" s="209"/>
      <c r="BF455" s="209"/>
      <c r="BG455" s="209"/>
      <c r="BH455" s="209"/>
    </row>
    <row r="456" spans="1:60" outlineLevel="1">
      <c r="A456" s="226">
        <v>210</v>
      </c>
      <c r="B456" s="227" t="s">
        <v>608</v>
      </c>
      <c r="C456" s="238" t="s">
        <v>609</v>
      </c>
      <c r="D456" s="228" t="s">
        <v>216</v>
      </c>
      <c r="E456" s="229">
        <v>0.8135</v>
      </c>
      <c r="F456" s="230"/>
      <c r="G456" s="231">
        <f>ROUND(E456*F456,2)</f>
        <v>0</v>
      </c>
      <c r="H456" s="230"/>
      <c r="I456" s="231">
        <f>ROUND(E456*H456,2)</f>
        <v>0</v>
      </c>
      <c r="J456" s="230"/>
      <c r="K456" s="231">
        <f>ROUND(E456*J456,2)</f>
        <v>0</v>
      </c>
      <c r="L456" s="231">
        <v>21</v>
      </c>
      <c r="M456" s="231">
        <f>G456*(1+L456/100)</f>
        <v>0</v>
      </c>
      <c r="N456" s="231">
        <v>1</v>
      </c>
      <c r="O456" s="231">
        <f>ROUND(E456*N456,2)</f>
        <v>0.81</v>
      </c>
      <c r="P456" s="231">
        <v>0</v>
      </c>
      <c r="Q456" s="231">
        <f>ROUND(E456*P456,2)</f>
        <v>0</v>
      </c>
      <c r="R456" s="231" t="s">
        <v>201</v>
      </c>
      <c r="S456" s="231" t="s">
        <v>164</v>
      </c>
      <c r="T456" s="232" t="s">
        <v>164</v>
      </c>
      <c r="U456" s="218">
        <v>0</v>
      </c>
      <c r="V456" s="218">
        <f>ROUND(E456*U456,2)</f>
        <v>0</v>
      </c>
      <c r="W456" s="218"/>
      <c r="X456" s="209"/>
      <c r="Y456" s="209"/>
      <c r="Z456" s="209"/>
      <c r="AA456" s="209"/>
      <c r="AB456" s="209"/>
      <c r="AC456" s="209"/>
      <c r="AD456" s="209"/>
      <c r="AE456" s="209"/>
      <c r="AF456" s="209"/>
      <c r="AG456" s="209" t="s">
        <v>408</v>
      </c>
      <c r="AH456" s="209"/>
      <c r="AI456" s="209"/>
      <c r="AJ456" s="209"/>
      <c r="AK456" s="209"/>
      <c r="AL456" s="209"/>
      <c r="AM456" s="209"/>
      <c r="AN456" s="209"/>
      <c r="AO456" s="209"/>
      <c r="AP456" s="209"/>
      <c r="AQ456" s="209"/>
      <c r="AR456" s="209"/>
      <c r="AS456" s="209"/>
      <c r="AT456" s="209"/>
      <c r="AU456" s="209"/>
      <c r="AV456" s="209"/>
      <c r="AW456" s="209"/>
      <c r="AX456" s="209"/>
      <c r="AY456" s="209"/>
      <c r="AZ456" s="209"/>
      <c r="BA456" s="209"/>
      <c r="BB456" s="209"/>
      <c r="BC456" s="209"/>
      <c r="BD456" s="209"/>
      <c r="BE456" s="209"/>
      <c r="BF456" s="209"/>
      <c r="BG456" s="209"/>
      <c r="BH456" s="209"/>
    </row>
    <row r="457" spans="1:60" outlineLevel="1">
      <c r="A457" s="216"/>
      <c r="B457" s="217"/>
      <c r="C457" s="239"/>
      <c r="D457" s="234"/>
      <c r="E457" s="234"/>
      <c r="F457" s="234"/>
      <c r="G457" s="234"/>
      <c r="H457" s="218"/>
      <c r="I457" s="218"/>
      <c r="J457" s="218"/>
      <c r="K457" s="218"/>
      <c r="L457" s="218"/>
      <c r="M457" s="218"/>
      <c r="N457" s="218"/>
      <c r="O457" s="218"/>
      <c r="P457" s="218"/>
      <c r="Q457" s="218"/>
      <c r="R457" s="218"/>
      <c r="S457" s="218"/>
      <c r="T457" s="218"/>
      <c r="U457" s="218"/>
      <c r="V457" s="218"/>
      <c r="W457" s="218"/>
      <c r="X457" s="209"/>
      <c r="Y457" s="209"/>
      <c r="Z457" s="209"/>
      <c r="AA457" s="209"/>
      <c r="AB457" s="209"/>
      <c r="AC457" s="209"/>
      <c r="AD457" s="209"/>
      <c r="AE457" s="209"/>
      <c r="AF457" s="209"/>
      <c r="AG457" s="209" t="s">
        <v>166</v>
      </c>
      <c r="AH457" s="209"/>
      <c r="AI457" s="209"/>
      <c r="AJ457" s="209"/>
      <c r="AK457" s="209"/>
      <c r="AL457" s="209"/>
      <c r="AM457" s="209"/>
      <c r="AN457" s="209"/>
      <c r="AO457" s="209"/>
      <c r="AP457" s="209"/>
      <c r="AQ457" s="209"/>
      <c r="AR457" s="209"/>
      <c r="AS457" s="209"/>
      <c r="AT457" s="209"/>
      <c r="AU457" s="209"/>
      <c r="AV457" s="209"/>
      <c r="AW457" s="209"/>
      <c r="AX457" s="209"/>
      <c r="AY457" s="209"/>
      <c r="AZ457" s="209"/>
      <c r="BA457" s="209"/>
      <c r="BB457" s="209"/>
      <c r="BC457" s="209"/>
      <c r="BD457" s="209"/>
      <c r="BE457" s="209"/>
      <c r="BF457" s="209"/>
      <c r="BG457" s="209"/>
      <c r="BH457" s="209"/>
    </row>
    <row r="458" spans="1:60" outlineLevel="1">
      <c r="A458" s="226">
        <v>211</v>
      </c>
      <c r="B458" s="227" t="s">
        <v>610</v>
      </c>
      <c r="C458" s="238" t="s">
        <v>611</v>
      </c>
      <c r="D458" s="228" t="s">
        <v>216</v>
      </c>
      <c r="E458" s="229">
        <v>1.0207000000000002</v>
      </c>
      <c r="F458" s="230"/>
      <c r="G458" s="231">
        <f>ROUND(E458*F458,2)</f>
        <v>0</v>
      </c>
      <c r="H458" s="230"/>
      <c r="I458" s="231">
        <f>ROUND(E458*H458,2)</f>
        <v>0</v>
      </c>
      <c r="J458" s="230"/>
      <c r="K458" s="231">
        <f>ROUND(E458*J458,2)</f>
        <v>0</v>
      </c>
      <c r="L458" s="231">
        <v>21</v>
      </c>
      <c r="M458" s="231">
        <f>G458*(1+L458/100)</f>
        <v>0</v>
      </c>
      <c r="N458" s="231">
        <v>1</v>
      </c>
      <c r="O458" s="231">
        <f>ROUND(E458*N458,2)</f>
        <v>1.02</v>
      </c>
      <c r="P458" s="231">
        <v>0</v>
      </c>
      <c r="Q458" s="231">
        <f>ROUND(E458*P458,2)</f>
        <v>0</v>
      </c>
      <c r="R458" s="231" t="s">
        <v>201</v>
      </c>
      <c r="S458" s="231" t="s">
        <v>164</v>
      </c>
      <c r="T458" s="232" t="s">
        <v>164</v>
      </c>
      <c r="U458" s="218">
        <v>0</v>
      </c>
      <c r="V458" s="218">
        <f>ROUND(E458*U458,2)</f>
        <v>0</v>
      </c>
      <c r="W458" s="218"/>
      <c r="X458" s="209"/>
      <c r="Y458" s="209"/>
      <c r="Z458" s="209"/>
      <c r="AA458" s="209"/>
      <c r="AB458" s="209"/>
      <c r="AC458" s="209"/>
      <c r="AD458" s="209"/>
      <c r="AE458" s="209"/>
      <c r="AF458" s="209"/>
      <c r="AG458" s="209" t="s">
        <v>408</v>
      </c>
      <c r="AH458" s="209"/>
      <c r="AI458" s="209"/>
      <c r="AJ458" s="209"/>
      <c r="AK458" s="209"/>
      <c r="AL458" s="209"/>
      <c r="AM458" s="209"/>
      <c r="AN458" s="209"/>
      <c r="AO458" s="209"/>
      <c r="AP458" s="209"/>
      <c r="AQ458" s="209"/>
      <c r="AR458" s="209"/>
      <c r="AS458" s="209"/>
      <c r="AT458" s="209"/>
      <c r="AU458" s="209"/>
      <c r="AV458" s="209"/>
      <c r="AW458" s="209"/>
      <c r="AX458" s="209"/>
      <c r="AY458" s="209"/>
      <c r="AZ458" s="209"/>
      <c r="BA458" s="209"/>
      <c r="BB458" s="209"/>
      <c r="BC458" s="209"/>
      <c r="BD458" s="209"/>
      <c r="BE458" s="209"/>
      <c r="BF458" s="209"/>
      <c r="BG458" s="209"/>
      <c r="BH458" s="209"/>
    </row>
    <row r="459" spans="1:60" outlineLevel="1">
      <c r="A459" s="216"/>
      <c r="B459" s="217"/>
      <c r="C459" s="239"/>
      <c r="D459" s="234"/>
      <c r="E459" s="234"/>
      <c r="F459" s="234"/>
      <c r="G459" s="234"/>
      <c r="H459" s="218"/>
      <c r="I459" s="218"/>
      <c r="J459" s="218"/>
      <c r="K459" s="218"/>
      <c r="L459" s="218"/>
      <c r="M459" s="218"/>
      <c r="N459" s="218"/>
      <c r="O459" s="218"/>
      <c r="P459" s="218"/>
      <c r="Q459" s="218"/>
      <c r="R459" s="218"/>
      <c r="S459" s="218"/>
      <c r="T459" s="218"/>
      <c r="U459" s="218"/>
      <c r="V459" s="218"/>
      <c r="W459" s="218"/>
      <c r="X459" s="209"/>
      <c r="Y459" s="209"/>
      <c r="Z459" s="209"/>
      <c r="AA459" s="209"/>
      <c r="AB459" s="209"/>
      <c r="AC459" s="209"/>
      <c r="AD459" s="209"/>
      <c r="AE459" s="209"/>
      <c r="AF459" s="209"/>
      <c r="AG459" s="209" t="s">
        <v>166</v>
      </c>
      <c r="AH459" s="209"/>
      <c r="AI459" s="209"/>
      <c r="AJ459" s="209"/>
      <c r="AK459" s="209"/>
      <c r="AL459" s="209"/>
      <c r="AM459" s="209"/>
      <c r="AN459" s="209"/>
      <c r="AO459" s="209"/>
      <c r="AP459" s="209"/>
      <c r="AQ459" s="209"/>
      <c r="AR459" s="209"/>
      <c r="AS459" s="209"/>
      <c r="AT459" s="209"/>
      <c r="AU459" s="209"/>
      <c r="AV459" s="209"/>
      <c r="AW459" s="209"/>
      <c r="AX459" s="209"/>
      <c r="AY459" s="209"/>
      <c r="AZ459" s="209"/>
      <c r="BA459" s="209"/>
      <c r="BB459" s="209"/>
      <c r="BC459" s="209"/>
      <c r="BD459" s="209"/>
      <c r="BE459" s="209"/>
      <c r="BF459" s="209"/>
      <c r="BG459" s="209"/>
      <c r="BH459" s="209"/>
    </row>
    <row r="460" spans="1:60" outlineLevel="1">
      <c r="A460" s="226">
        <v>212</v>
      </c>
      <c r="B460" s="227" t="s">
        <v>612</v>
      </c>
      <c r="C460" s="238" t="s">
        <v>613</v>
      </c>
      <c r="D460" s="228" t="s">
        <v>216</v>
      </c>
      <c r="E460" s="229">
        <v>1.4291</v>
      </c>
      <c r="F460" s="230"/>
      <c r="G460" s="231">
        <f>ROUND(E460*F460,2)</f>
        <v>0</v>
      </c>
      <c r="H460" s="230"/>
      <c r="I460" s="231">
        <f>ROUND(E460*H460,2)</f>
        <v>0</v>
      </c>
      <c r="J460" s="230"/>
      <c r="K460" s="231">
        <f>ROUND(E460*J460,2)</f>
        <v>0</v>
      </c>
      <c r="L460" s="231">
        <v>21</v>
      </c>
      <c r="M460" s="231">
        <f>G460*(1+L460/100)</f>
        <v>0</v>
      </c>
      <c r="N460" s="231">
        <v>1</v>
      </c>
      <c r="O460" s="231">
        <f>ROUND(E460*N460,2)</f>
        <v>1.43</v>
      </c>
      <c r="P460" s="231">
        <v>0</v>
      </c>
      <c r="Q460" s="231">
        <f>ROUND(E460*P460,2)</f>
        <v>0</v>
      </c>
      <c r="R460" s="231" t="s">
        <v>201</v>
      </c>
      <c r="S460" s="231" t="s">
        <v>164</v>
      </c>
      <c r="T460" s="232" t="s">
        <v>164</v>
      </c>
      <c r="U460" s="218">
        <v>0</v>
      </c>
      <c r="V460" s="218">
        <f>ROUND(E460*U460,2)</f>
        <v>0</v>
      </c>
      <c r="W460" s="218"/>
      <c r="X460" s="209"/>
      <c r="Y460" s="209"/>
      <c r="Z460" s="209"/>
      <c r="AA460" s="209"/>
      <c r="AB460" s="209"/>
      <c r="AC460" s="209"/>
      <c r="AD460" s="209"/>
      <c r="AE460" s="209"/>
      <c r="AF460" s="209"/>
      <c r="AG460" s="209" t="s">
        <v>516</v>
      </c>
      <c r="AH460" s="209"/>
      <c r="AI460" s="209"/>
      <c r="AJ460" s="209"/>
      <c r="AK460" s="209"/>
      <c r="AL460" s="209"/>
      <c r="AM460" s="209"/>
      <c r="AN460" s="209"/>
      <c r="AO460" s="209"/>
      <c r="AP460" s="209"/>
      <c r="AQ460" s="209"/>
      <c r="AR460" s="209"/>
      <c r="AS460" s="209"/>
      <c r="AT460" s="209"/>
      <c r="AU460" s="209"/>
      <c r="AV460" s="209"/>
      <c r="AW460" s="209"/>
      <c r="AX460" s="209"/>
      <c r="AY460" s="209"/>
      <c r="AZ460" s="209"/>
      <c r="BA460" s="209"/>
      <c r="BB460" s="209"/>
      <c r="BC460" s="209"/>
      <c r="BD460" s="209"/>
      <c r="BE460" s="209"/>
      <c r="BF460" s="209"/>
      <c r="BG460" s="209"/>
      <c r="BH460" s="209"/>
    </row>
    <row r="461" spans="1:60" outlineLevel="1">
      <c r="A461" s="216"/>
      <c r="B461" s="217"/>
      <c r="C461" s="239"/>
      <c r="D461" s="234"/>
      <c r="E461" s="234"/>
      <c r="F461" s="234"/>
      <c r="G461" s="234"/>
      <c r="H461" s="218"/>
      <c r="I461" s="218"/>
      <c r="J461" s="218"/>
      <c r="K461" s="218"/>
      <c r="L461" s="218"/>
      <c r="M461" s="218"/>
      <c r="N461" s="218"/>
      <c r="O461" s="218"/>
      <c r="P461" s="218"/>
      <c r="Q461" s="218"/>
      <c r="R461" s="218"/>
      <c r="S461" s="218"/>
      <c r="T461" s="218"/>
      <c r="U461" s="218"/>
      <c r="V461" s="218"/>
      <c r="W461" s="218"/>
      <c r="X461" s="209"/>
      <c r="Y461" s="209"/>
      <c r="Z461" s="209"/>
      <c r="AA461" s="209"/>
      <c r="AB461" s="209"/>
      <c r="AC461" s="209"/>
      <c r="AD461" s="209"/>
      <c r="AE461" s="209"/>
      <c r="AF461" s="209"/>
      <c r="AG461" s="209" t="s">
        <v>166</v>
      </c>
      <c r="AH461" s="209"/>
      <c r="AI461" s="209"/>
      <c r="AJ461" s="209"/>
      <c r="AK461" s="209"/>
      <c r="AL461" s="209"/>
      <c r="AM461" s="209"/>
      <c r="AN461" s="209"/>
      <c r="AO461" s="209"/>
      <c r="AP461" s="209"/>
      <c r="AQ461" s="209"/>
      <c r="AR461" s="209"/>
      <c r="AS461" s="209"/>
      <c r="AT461" s="209"/>
      <c r="AU461" s="209"/>
      <c r="AV461" s="209"/>
      <c r="AW461" s="209"/>
      <c r="AX461" s="209"/>
      <c r="AY461" s="209"/>
      <c r="AZ461" s="209"/>
      <c r="BA461" s="209"/>
      <c r="BB461" s="209"/>
      <c r="BC461" s="209"/>
      <c r="BD461" s="209"/>
      <c r="BE461" s="209"/>
      <c r="BF461" s="209"/>
      <c r="BG461" s="209"/>
      <c r="BH461" s="209"/>
    </row>
    <row r="462" spans="1:60">
      <c r="A462" s="220" t="s">
        <v>159</v>
      </c>
      <c r="B462" s="221" t="s">
        <v>117</v>
      </c>
      <c r="C462" s="237" t="s">
        <v>118</v>
      </c>
      <c r="D462" s="222"/>
      <c r="E462" s="223"/>
      <c r="F462" s="224"/>
      <c r="G462" s="224">
        <f>SUMIF(AG463:AG478,"&lt;&gt;NOR",G463:G478)</f>
        <v>0</v>
      </c>
      <c r="H462" s="224"/>
      <c r="I462" s="224">
        <f>SUM(I463:I478)</f>
        <v>0</v>
      </c>
      <c r="J462" s="224"/>
      <c r="K462" s="224">
        <f>SUM(K463:K478)</f>
        <v>0</v>
      </c>
      <c r="L462" s="224"/>
      <c r="M462" s="224">
        <f>SUM(M463:M478)</f>
        <v>0</v>
      </c>
      <c r="N462" s="224"/>
      <c r="O462" s="224">
        <f>SUM(O463:O478)</f>
        <v>0.01</v>
      </c>
      <c r="P462" s="224"/>
      <c r="Q462" s="224">
        <f>SUM(Q463:Q478)</f>
        <v>0</v>
      </c>
      <c r="R462" s="224"/>
      <c r="S462" s="224"/>
      <c r="T462" s="225"/>
      <c r="U462" s="219"/>
      <c r="V462" s="219">
        <f>SUM(V463:V478)</f>
        <v>0</v>
      </c>
      <c r="W462" s="219"/>
      <c r="AG462" t="s">
        <v>160</v>
      </c>
    </row>
    <row r="463" spans="1:60" outlineLevel="1">
      <c r="A463" s="226">
        <v>213</v>
      </c>
      <c r="B463" s="227" t="s">
        <v>614</v>
      </c>
      <c r="C463" s="238" t="s">
        <v>615</v>
      </c>
      <c r="D463" s="228" t="s">
        <v>193</v>
      </c>
      <c r="E463" s="229">
        <v>61.300000000000004</v>
      </c>
      <c r="F463" s="230"/>
      <c r="G463" s="231">
        <f>ROUND(E463*F463,2)</f>
        <v>0</v>
      </c>
      <c r="H463" s="230"/>
      <c r="I463" s="231">
        <f>ROUND(E463*H463,2)</f>
        <v>0</v>
      </c>
      <c r="J463" s="230"/>
      <c r="K463" s="231">
        <f>ROUND(E463*J463,2)</f>
        <v>0</v>
      </c>
      <c r="L463" s="231">
        <v>21</v>
      </c>
      <c r="M463" s="231">
        <f>G463*(1+L463/100)</f>
        <v>0</v>
      </c>
      <c r="N463" s="231">
        <v>1.5000000000000001E-4</v>
      </c>
      <c r="O463" s="231">
        <f>ROUND(E463*N463,2)</f>
        <v>0.01</v>
      </c>
      <c r="P463" s="231">
        <v>0</v>
      </c>
      <c r="Q463" s="231">
        <f>ROUND(E463*P463,2)</f>
        <v>0</v>
      </c>
      <c r="R463" s="231"/>
      <c r="S463" s="231" t="s">
        <v>189</v>
      </c>
      <c r="T463" s="232" t="s">
        <v>190</v>
      </c>
      <c r="U463" s="218">
        <v>0</v>
      </c>
      <c r="V463" s="218">
        <f>ROUND(E463*U463,2)</f>
        <v>0</v>
      </c>
      <c r="W463" s="218"/>
      <c r="X463" s="209"/>
      <c r="Y463" s="209"/>
      <c r="Z463" s="209"/>
      <c r="AA463" s="209"/>
      <c r="AB463" s="209"/>
      <c r="AC463" s="209"/>
      <c r="AD463" s="209"/>
      <c r="AE463" s="209"/>
      <c r="AF463" s="209"/>
      <c r="AG463" s="209" t="s">
        <v>165</v>
      </c>
      <c r="AH463" s="209"/>
      <c r="AI463" s="209"/>
      <c r="AJ463" s="209"/>
      <c r="AK463" s="209"/>
      <c r="AL463" s="209"/>
      <c r="AM463" s="209"/>
      <c r="AN463" s="209"/>
      <c r="AO463" s="209"/>
      <c r="AP463" s="209"/>
      <c r="AQ463" s="209"/>
      <c r="AR463" s="209"/>
      <c r="AS463" s="209"/>
      <c r="AT463" s="209"/>
      <c r="AU463" s="209"/>
      <c r="AV463" s="209"/>
      <c r="AW463" s="209"/>
      <c r="AX463" s="209"/>
      <c r="AY463" s="209"/>
      <c r="AZ463" s="209"/>
      <c r="BA463" s="209"/>
      <c r="BB463" s="209"/>
      <c r="BC463" s="209"/>
      <c r="BD463" s="209"/>
      <c r="BE463" s="209"/>
      <c r="BF463" s="209"/>
      <c r="BG463" s="209"/>
      <c r="BH463" s="209"/>
    </row>
    <row r="464" spans="1:60" outlineLevel="1">
      <c r="A464" s="216"/>
      <c r="B464" s="217"/>
      <c r="C464" s="239"/>
      <c r="D464" s="234"/>
      <c r="E464" s="234"/>
      <c r="F464" s="234"/>
      <c r="G464" s="234"/>
      <c r="H464" s="218"/>
      <c r="I464" s="218"/>
      <c r="J464" s="218"/>
      <c r="K464" s="218"/>
      <c r="L464" s="218"/>
      <c r="M464" s="218"/>
      <c r="N464" s="218"/>
      <c r="O464" s="218"/>
      <c r="P464" s="218"/>
      <c r="Q464" s="218"/>
      <c r="R464" s="218"/>
      <c r="S464" s="218"/>
      <c r="T464" s="218"/>
      <c r="U464" s="218"/>
      <c r="V464" s="218"/>
      <c r="W464" s="218"/>
      <c r="X464" s="209"/>
      <c r="Y464" s="209"/>
      <c r="Z464" s="209"/>
      <c r="AA464" s="209"/>
      <c r="AB464" s="209"/>
      <c r="AC464" s="209"/>
      <c r="AD464" s="209"/>
      <c r="AE464" s="209"/>
      <c r="AF464" s="209"/>
      <c r="AG464" s="209" t="s">
        <v>166</v>
      </c>
      <c r="AH464" s="209"/>
      <c r="AI464" s="209"/>
      <c r="AJ464" s="209"/>
      <c r="AK464" s="209"/>
      <c r="AL464" s="209"/>
      <c r="AM464" s="209"/>
      <c r="AN464" s="209"/>
      <c r="AO464" s="209"/>
      <c r="AP464" s="209"/>
      <c r="AQ464" s="209"/>
      <c r="AR464" s="209"/>
      <c r="AS464" s="209"/>
      <c r="AT464" s="209"/>
      <c r="AU464" s="209"/>
      <c r="AV464" s="209"/>
      <c r="AW464" s="209"/>
      <c r="AX464" s="209"/>
      <c r="AY464" s="209"/>
      <c r="AZ464" s="209"/>
      <c r="BA464" s="209"/>
      <c r="BB464" s="209"/>
      <c r="BC464" s="209"/>
      <c r="BD464" s="209"/>
      <c r="BE464" s="209"/>
      <c r="BF464" s="209"/>
      <c r="BG464" s="209"/>
      <c r="BH464" s="209"/>
    </row>
    <row r="465" spans="1:60" outlineLevel="1">
      <c r="A465" s="226">
        <v>214</v>
      </c>
      <c r="B465" s="227" t="s">
        <v>616</v>
      </c>
      <c r="C465" s="238" t="s">
        <v>617</v>
      </c>
      <c r="D465" s="228" t="s">
        <v>193</v>
      </c>
      <c r="E465" s="229">
        <v>61.300000000000004</v>
      </c>
      <c r="F465" s="230"/>
      <c r="G465" s="231">
        <f>ROUND(E465*F465,2)</f>
        <v>0</v>
      </c>
      <c r="H465" s="230"/>
      <c r="I465" s="231">
        <f>ROUND(E465*H465,2)</f>
        <v>0</v>
      </c>
      <c r="J465" s="230"/>
      <c r="K465" s="231">
        <f>ROUND(E465*J465,2)</f>
        <v>0</v>
      </c>
      <c r="L465" s="231">
        <v>21</v>
      </c>
      <c r="M465" s="231">
        <f>G465*(1+L465/100)</f>
        <v>0</v>
      </c>
      <c r="N465" s="231">
        <v>5.0000000000000002E-5</v>
      </c>
      <c r="O465" s="231">
        <f>ROUND(E465*N465,2)</f>
        <v>0</v>
      </c>
      <c r="P465" s="231">
        <v>0</v>
      </c>
      <c r="Q465" s="231">
        <f>ROUND(E465*P465,2)</f>
        <v>0</v>
      </c>
      <c r="R465" s="231"/>
      <c r="S465" s="231" t="s">
        <v>189</v>
      </c>
      <c r="T465" s="232" t="s">
        <v>190</v>
      </c>
      <c r="U465" s="218">
        <v>0</v>
      </c>
      <c r="V465" s="218">
        <f>ROUND(E465*U465,2)</f>
        <v>0</v>
      </c>
      <c r="W465" s="218"/>
      <c r="X465" s="209"/>
      <c r="Y465" s="209"/>
      <c r="Z465" s="209"/>
      <c r="AA465" s="209"/>
      <c r="AB465" s="209"/>
      <c r="AC465" s="209"/>
      <c r="AD465" s="209"/>
      <c r="AE465" s="209"/>
      <c r="AF465" s="209"/>
      <c r="AG465" s="209" t="s">
        <v>194</v>
      </c>
      <c r="AH465" s="209"/>
      <c r="AI465" s="209"/>
      <c r="AJ465" s="209"/>
      <c r="AK465" s="209"/>
      <c r="AL465" s="209"/>
      <c r="AM465" s="209"/>
      <c r="AN465" s="209"/>
      <c r="AO465" s="209"/>
      <c r="AP465" s="209"/>
      <c r="AQ465" s="209"/>
      <c r="AR465" s="209"/>
      <c r="AS465" s="209"/>
      <c r="AT465" s="209"/>
      <c r="AU465" s="209"/>
      <c r="AV465" s="209"/>
      <c r="AW465" s="209"/>
      <c r="AX465" s="209"/>
      <c r="AY465" s="209"/>
      <c r="AZ465" s="209"/>
      <c r="BA465" s="209"/>
      <c r="BB465" s="209"/>
      <c r="BC465" s="209"/>
      <c r="BD465" s="209"/>
      <c r="BE465" s="209"/>
      <c r="BF465" s="209"/>
      <c r="BG465" s="209"/>
      <c r="BH465" s="209"/>
    </row>
    <row r="466" spans="1:60" outlineLevel="1">
      <c r="A466" s="216"/>
      <c r="B466" s="217"/>
      <c r="C466" s="239"/>
      <c r="D466" s="234"/>
      <c r="E466" s="234"/>
      <c r="F466" s="234"/>
      <c r="G466" s="234"/>
      <c r="H466" s="218"/>
      <c r="I466" s="218"/>
      <c r="J466" s="218"/>
      <c r="K466" s="218"/>
      <c r="L466" s="218"/>
      <c r="M466" s="218"/>
      <c r="N466" s="218"/>
      <c r="O466" s="218"/>
      <c r="P466" s="218"/>
      <c r="Q466" s="218"/>
      <c r="R466" s="218"/>
      <c r="S466" s="218"/>
      <c r="T466" s="218"/>
      <c r="U466" s="218"/>
      <c r="V466" s="218"/>
      <c r="W466" s="218"/>
      <c r="X466" s="209"/>
      <c r="Y466" s="209"/>
      <c r="Z466" s="209"/>
      <c r="AA466" s="209"/>
      <c r="AB466" s="209"/>
      <c r="AC466" s="209"/>
      <c r="AD466" s="209"/>
      <c r="AE466" s="209"/>
      <c r="AF466" s="209"/>
      <c r="AG466" s="209" t="s">
        <v>166</v>
      </c>
      <c r="AH466" s="209"/>
      <c r="AI466" s="209"/>
      <c r="AJ466" s="209"/>
      <c r="AK466" s="209"/>
      <c r="AL466" s="209"/>
      <c r="AM466" s="209"/>
      <c r="AN466" s="209"/>
      <c r="AO466" s="209"/>
      <c r="AP466" s="209"/>
      <c r="AQ466" s="209"/>
      <c r="AR466" s="209"/>
      <c r="AS466" s="209"/>
      <c r="AT466" s="209"/>
      <c r="AU466" s="209"/>
      <c r="AV466" s="209"/>
      <c r="AW466" s="209"/>
      <c r="AX466" s="209"/>
      <c r="AY466" s="209"/>
      <c r="AZ466" s="209"/>
      <c r="BA466" s="209"/>
      <c r="BB466" s="209"/>
      <c r="BC466" s="209"/>
      <c r="BD466" s="209"/>
      <c r="BE466" s="209"/>
      <c r="BF466" s="209"/>
      <c r="BG466" s="209"/>
      <c r="BH466" s="209"/>
    </row>
    <row r="467" spans="1:60" outlineLevel="1">
      <c r="A467" s="226">
        <v>215</v>
      </c>
      <c r="B467" s="227" t="s">
        <v>574</v>
      </c>
      <c r="C467" s="238" t="s">
        <v>575</v>
      </c>
      <c r="D467" s="228" t="s">
        <v>0</v>
      </c>
      <c r="E467" s="229">
        <v>1461.2427</v>
      </c>
      <c r="F467" s="230"/>
      <c r="G467" s="231">
        <f>ROUND(E467*F467,2)</f>
        <v>0</v>
      </c>
      <c r="H467" s="230"/>
      <c r="I467" s="231">
        <f>ROUND(E467*H467,2)</f>
        <v>0</v>
      </c>
      <c r="J467" s="230"/>
      <c r="K467" s="231">
        <f>ROUND(E467*J467,2)</f>
        <v>0</v>
      </c>
      <c r="L467" s="231">
        <v>21</v>
      </c>
      <c r="M467" s="231">
        <f>G467*(1+L467/100)</f>
        <v>0</v>
      </c>
      <c r="N467" s="231">
        <v>0</v>
      </c>
      <c r="O467" s="231">
        <f>ROUND(E467*N467,2)</f>
        <v>0</v>
      </c>
      <c r="P467" s="231">
        <v>0</v>
      </c>
      <c r="Q467" s="231">
        <f>ROUND(E467*P467,2)</f>
        <v>0</v>
      </c>
      <c r="R467" s="231"/>
      <c r="S467" s="231" t="s">
        <v>164</v>
      </c>
      <c r="T467" s="232" t="s">
        <v>164</v>
      </c>
      <c r="U467" s="218">
        <v>0</v>
      </c>
      <c r="V467" s="218">
        <f>ROUND(E467*U467,2)</f>
        <v>0</v>
      </c>
      <c r="W467" s="218"/>
      <c r="X467" s="209"/>
      <c r="Y467" s="209"/>
      <c r="Z467" s="209"/>
      <c r="AA467" s="209"/>
      <c r="AB467" s="209"/>
      <c r="AC467" s="209"/>
      <c r="AD467" s="209"/>
      <c r="AE467" s="209"/>
      <c r="AF467" s="209"/>
      <c r="AG467" s="209" t="s">
        <v>511</v>
      </c>
      <c r="AH467" s="209"/>
      <c r="AI467" s="209"/>
      <c r="AJ467" s="209"/>
      <c r="AK467" s="209"/>
      <c r="AL467" s="209"/>
      <c r="AM467" s="209"/>
      <c r="AN467" s="209"/>
      <c r="AO467" s="209"/>
      <c r="AP467" s="209"/>
      <c r="AQ467" s="209"/>
      <c r="AR467" s="209"/>
      <c r="AS467" s="209"/>
      <c r="AT467" s="209"/>
      <c r="AU467" s="209"/>
      <c r="AV467" s="209"/>
      <c r="AW467" s="209"/>
      <c r="AX467" s="209"/>
      <c r="AY467" s="209"/>
      <c r="AZ467" s="209"/>
      <c r="BA467" s="209"/>
      <c r="BB467" s="209"/>
      <c r="BC467" s="209"/>
      <c r="BD467" s="209"/>
      <c r="BE467" s="209"/>
      <c r="BF467" s="209"/>
      <c r="BG467" s="209"/>
      <c r="BH467" s="209"/>
    </row>
    <row r="468" spans="1:60" outlineLevel="1">
      <c r="A468" s="216"/>
      <c r="B468" s="217"/>
      <c r="C468" s="239"/>
      <c r="D468" s="234"/>
      <c r="E468" s="234"/>
      <c r="F468" s="234"/>
      <c r="G468" s="234"/>
      <c r="H468" s="218"/>
      <c r="I468" s="218"/>
      <c r="J468" s="218"/>
      <c r="K468" s="218"/>
      <c r="L468" s="218"/>
      <c r="M468" s="218"/>
      <c r="N468" s="218"/>
      <c r="O468" s="218"/>
      <c r="P468" s="218"/>
      <c r="Q468" s="218"/>
      <c r="R468" s="218"/>
      <c r="S468" s="218"/>
      <c r="T468" s="218"/>
      <c r="U468" s="218"/>
      <c r="V468" s="218"/>
      <c r="W468" s="218"/>
      <c r="X468" s="209"/>
      <c r="Y468" s="209"/>
      <c r="Z468" s="209"/>
      <c r="AA468" s="209"/>
      <c r="AB468" s="209"/>
      <c r="AC468" s="209"/>
      <c r="AD468" s="209"/>
      <c r="AE468" s="209"/>
      <c r="AF468" s="209"/>
      <c r="AG468" s="209" t="s">
        <v>166</v>
      </c>
      <c r="AH468" s="209"/>
      <c r="AI468" s="209"/>
      <c r="AJ468" s="209"/>
      <c r="AK468" s="209"/>
      <c r="AL468" s="209"/>
      <c r="AM468" s="209"/>
      <c r="AN468" s="209"/>
      <c r="AO468" s="209"/>
      <c r="AP468" s="209"/>
      <c r="AQ468" s="209"/>
      <c r="AR468" s="209"/>
      <c r="AS468" s="209"/>
      <c r="AT468" s="209"/>
      <c r="AU468" s="209"/>
      <c r="AV468" s="209"/>
      <c r="AW468" s="209"/>
      <c r="AX468" s="209"/>
      <c r="AY468" s="209"/>
      <c r="AZ468" s="209"/>
      <c r="BA468" s="209"/>
      <c r="BB468" s="209"/>
      <c r="BC468" s="209"/>
      <c r="BD468" s="209"/>
      <c r="BE468" s="209"/>
      <c r="BF468" s="209"/>
      <c r="BG468" s="209"/>
      <c r="BH468" s="209"/>
    </row>
    <row r="469" spans="1:60" outlineLevel="1">
      <c r="A469" s="226">
        <v>216</v>
      </c>
      <c r="B469" s="227" t="s">
        <v>618</v>
      </c>
      <c r="C469" s="238" t="s">
        <v>619</v>
      </c>
      <c r="D469" s="228" t="s">
        <v>567</v>
      </c>
      <c r="E469" s="229">
        <v>4</v>
      </c>
      <c r="F469" s="230"/>
      <c r="G469" s="231">
        <f>ROUND(E469*F469,2)</f>
        <v>0</v>
      </c>
      <c r="H469" s="230"/>
      <c r="I469" s="231">
        <f>ROUND(E469*H469,2)</f>
        <v>0</v>
      </c>
      <c r="J469" s="230"/>
      <c r="K469" s="231">
        <f>ROUND(E469*J469,2)</f>
        <v>0</v>
      </c>
      <c r="L469" s="231">
        <v>21</v>
      </c>
      <c r="M469" s="231">
        <f>G469*(1+L469/100)</f>
        <v>0</v>
      </c>
      <c r="N469" s="231">
        <v>0</v>
      </c>
      <c r="O469" s="231">
        <f>ROUND(E469*N469,2)</f>
        <v>0</v>
      </c>
      <c r="P469" s="231">
        <v>0</v>
      </c>
      <c r="Q469" s="231">
        <f>ROUND(E469*P469,2)</f>
        <v>0</v>
      </c>
      <c r="R469" s="231"/>
      <c r="S469" s="231" t="s">
        <v>189</v>
      </c>
      <c r="T469" s="232" t="s">
        <v>190</v>
      </c>
      <c r="U469" s="218">
        <v>0</v>
      </c>
      <c r="V469" s="218">
        <f>ROUND(E469*U469,2)</f>
        <v>0</v>
      </c>
      <c r="W469" s="218"/>
      <c r="X469" s="209"/>
      <c r="Y469" s="209"/>
      <c r="Z469" s="209"/>
      <c r="AA469" s="209"/>
      <c r="AB469" s="209"/>
      <c r="AC469" s="209"/>
      <c r="AD469" s="209"/>
      <c r="AE469" s="209"/>
      <c r="AF469" s="209"/>
      <c r="AG469" s="209" t="s">
        <v>516</v>
      </c>
      <c r="AH469" s="209"/>
      <c r="AI469" s="209"/>
      <c r="AJ469" s="209"/>
      <c r="AK469" s="209"/>
      <c r="AL469" s="209"/>
      <c r="AM469" s="209"/>
      <c r="AN469" s="209"/>
      <c r="AO469" s="209"/>
      <c r="AP469" s="209"/>
      <c r="AQ469" s="209"/>
      <c r="AR469" s="209"/>
      <c r="AS469" s="209"/>
      <c r="AT469" s="209"/>
      <c r="AU469" s="209"/>
      <c r="AV469" s="209"/>
      <c r="AW469" s="209"/>
      <c r="AX469" s="209"/>
      <c r="AY469" s="209"/>
      <c r="AZ469" s="209"/>
      <c r="BA469" s="209"/>
      <c r="BB469" s="209"/>
      <c r="BC469" s="209"/>
      <c r="BD469" s="209"/>
      <c r="BE469" s="209"/>
      <c r="BF469" s="209"/>
      <c r="BG469" s="209"/>
      <c r="BH469" s="209"/>
    </row>
    <row r="470" spans="1:60" outlineLevel="1">
      <c r="A470" s="216"/>
      <c r="B470" s="217"/>
      <c r="C470" s="239"/>
      <c r="D470" s="234"/>
      <c r="E470" s="234"/>
      <c r="F470" s="234"/>
      <c r="G470" s="234"/>
      <c r="H470" s="218"/>
      <c r="I470" s="218"/>
      <c r="J470" s="218"/>
      <c r="K470" s="218"/>
      <c r="L470" s="218"/>
      <c r="M470" s="218"/>
      <c r="N470" s="218"/>
      <c r="O470" s="218"/>
      <c r="P470" s="218"/>
      <c r="Q470" s="218"/>
      <c r="R470" s="218"/>
      <c r="S470" s="218"/>
      <c r="T470" s="218"/>
      <c r="U470" s="218"/>
      <c r="V470" s="218"/>
      <c r="W470" s="218"/>
      <c r="X470" s="209"/>
      <c r="Y470" s="209"/>
      <c r="Z470" s="209"/>
      <c r="AA470" s="209"/>
      <c r="AB470" s="209"/>
      <c r="AC470" s="209"/>
      <c r="AD470" s="209"/>
      <c r="AE470" s="209"/>
      <c r="AF470" s="209"/>
      <c r="AG470" s="209" t="s">
        <v>166</v>
      </c>
      <c r="AH470" s="209"/>
      <c r="AI470" s="209"/>
      <c r="AJ470" s="209"/>
      <c r="AK470" s="209"/>
      <c r="AL470" s="209"/>
      <c r="AM470" s="209"/>
      <c r="AN470" s="209"/>
      <c r="AO470" s="209"/>
      <c r="AP470" s="209"/>
      <c r="AQ470" s="209"/>
      <c r="AR470" s="209"/>
      <c r="AS470" s="209"/>
      <c r="AT470" s="209"/>
      <c r="AU470" s="209"/>
      <c r="AV470" s="209"/>
      <c r="AW470" s="209"/>
      <c r="AX470" s="209"/>
      <c r="AY470" s="209"/>
      <c r="AZ470" s="209"/>
      <c r="BA470" s="209"/>
      <c r="BB470" s="209"/>
      <c r="BC470" s="209"/>
      <c r="BD470" s="209"/>
      <c r="BE470" s="209"/>
      <c r="BF470" s="209"/>
      <c r="BG470" s="209"/>
      <c r="BH470" s="209"/>
    </row>
    <row r="471" spans="1:60" outlineLevel="1">
      <c r="A471" s="226">
        <v>217</v>
      </c>
      <c r="B471" s="227" t="s">
        <v>620</v>
      </c>
      <c r="C471" s="238" t="s">
        <v>621</v>
      </c>
      <c r="D471" s="228" t="s">
        <v>567</v>
      </c>
      <c r="E471" s="229">
        <v>3</v>
      </c>
      <c r="F471" s="230"/>
      <c r="G471" s="231">
        <f>ROUND(E471*F471,2)</f>
        <v>0</v>
      </c>
      <c r="H471" s="230"/>
      <c r="I471" s="231">
        <f>ROUND(E471*H471,2)</f>
        <v>0</v>
      </c>
      <c r="J471" s="230"/>
      <c r="K471" s="231">
        <f>ROUND(E471*J471,2)</f>
        <v>0</v>
      </c>
      <c r="L471" s="231">
        <v>21</v>
      </c>
      <c r="M471" s="231">
        <f>G471*(1+L471/100)</f>
        <v>0</v>
      </c>
      <c r="N471" s="231">
        <v>0</v>
      </c>
      <c r="O471" s="231">
        <f>ROUND(E471*N471,2)</f>
        <v>0</v>
      </c>
      <c r="P471" s="231">
        <v>0</v>
      </c>
      <c r="Q471" s="231">
        <f>ROUND(E471*P471,2)</f>
        <v>0</v>
      </c>
      <c r="R471" s="231"/>
      <c r="S471" s="231" t="s">
        <v>189</v>
      </c>
      <c r="T471" s="232" t="s">
        <v>190</v>
      </c>
      <c r="U471" s="218">
        <v>0</v>
      </c>
      <c r="V471" s="218">
        <f>ROUND(E471*U471,2)</f>
        <v>0</v>
      </c>
      <c r="W471" s="218"/>
      <c r="X471" s="209"/>
      <c r="Y471" s="209"/>
      <c r="Z471" s="209"/>
      <c r="AA471" s="209"/>
      <c r="AB471" s="209"/>
      <c r="AC471" s="209"/>
      <c r="AD471" s="209"/>
      <c r="AE471" s="209"/>
      <c r="AF471" s="209"/>
      <c r="AG471" s="209" t="s">
        <v>516</v>
      </c>
      <c r="AH471" s="209"/>
      <c r="AI471" s="209"/>
      <c r="AJ471" s="209"/>
      <c r="AK471" s="209"/>
      <c r="AL471" s="209"/>
      <c r="AM471" s="209"/>
      <c r="AN471" s="209"/>
      <c r="AO471" s="209"/>
      <c r="AP471" s="209"/>
      <c r="AQ471" s="209"/>
      <c r="AR471" s="209"/>
      <c r="AS471" s="209"/>
      <c r="AT471" s="209"/>
      <c r="AU471" s="209"/>
      <c r="AV471" s="209"/>
      <c r="AW471" s="209"/>
      <c r="AX471" s="209"/>
      <c r="AY471" s="209"/>
      <c r="AZ471" s="209"/>
      <c r="BA471" s="209"/>
      <c r="BB471" s="209"/>
      <c r="BC471" s="209"/>
      <c r="BD471" s="209"/>
      <c r="BE471" s="209"/>
      <c r="BF471" s="209"/>
      <c r="BG471" s="209"/>
      <c r="BH471" s="209"/>
    </row>
    <row r="472" spans="1:60" outlineLevel="1">
      <c r="A472" s="216"/>
      <c r="B472" s="217"/>
      <c r="C472" s="239"/>
      <c r="D472" s="234"/>
      <c r="E472" s="234"/>
      <c r="F472" s="234"/>
      <c r="G472" s="234"/>
      <c r="H472" s="218"/>
      <c r="I472" s="218"/>
      <c r="J472" s="218"/>
      <c r="K472" s="218"/>
      <c r="L472" s="218"/>
      <c r="M472" s="218"/>
      <c r="N472" s="218"/>
      <c r="O472" s="218"/>
      <c r="P472" s="218"/>
      <c r="Q472" s="218"/>
      <c r="R472" s="218"/>
      <c r="S472" s="218"/>
      <c r="T472" s="218"/>
      <c r="U472" s="218"/>
      <c r="V472" s="218"/>
      <c r="W472" s="218"/>
      <c r="X472" s="209"/>
      <c r="Y472" s="209"/>
      <c r="Z472" s="209"/>
      <c r="AA472" s="209"/>
      <c r="AB472" s="209"/>
      <c r="AC472" s="209"/>
      <c r="AD472" s="209"/>
      <c r="AE472" s="209"/>
      <c r="AF472" s="209"/>
      <c r="AG472" s="209" t="s">
        <v>166</v>
      </c>
      <c r="AH472" s="209"/>
      <c r="AI472" s="209"/>
      <c r="AJ472" s="209"/>
      <c r="AK472" s="209"/>
      <c r="AL472" s="209"/>
      <c r="AM472" s="209"/>
      <c r="AN472" s="209"/>
      <c r="AO472" s="209"/>
      <c r="AP472" s="209"/>
      <c r="AQ472" s="209"/>
      <c r="AR472" s="209"/>
      <c r="AS472" s="209"/>
      <c r="AT472" s="209"/>
      <c r="AU472" s="209"/>
      <c r="AV472" s="209"/>
      <c r="AW472" s="209"/>
      <c r="AX472" s="209"/>
      <c r="AY472" s="209"/>
      <c r="AZ472" s="209"/>
      <c r="BA472" s="209"/>
      <c r="BB472" s="209"/>
      <c r="BC472" s="209"/>
      <c r="BD472" s="209"/>
      <c r="BE472" s="209"/>
      <c r="BF472" s="209"/>
      <c r="BG472" s="209"/>
      <c r="BH472" s="209"/>
    </row>
    <row r="473" spans="1:60" outlineLevel="1">
      <c r="A473" s="226">
        <v>218</v>
      </c>
      <c r="B473" s="227" t="s">
        <v>622</v>
      </c>
      <c r="C473" s="238" t="s">
        <v>623</v>
      </c>
      <c r="D473" s="228" t="s">
        <v>567</v>
      </c>
      <c r="E473" s="229">
        <v>2</v>
      </c>
      <c r="F473" s="230"/>
      <c r="G473" s="231">
        <f>ROUND(E473*F473,2)</f>
        <v>0</v>
      </c>
      <c r="H473" s="230"/>
      <c r="I473" s="231">
        <f>ROUND(E473*H473,2)</f>
        <v>0</v>
      </c>
      <c r="J473" s="230"/>
      <c r="K473" s="231">
        <f>ROUND(E473*J473,2)</f>
        <v>0</v>
      </c>
      <c r="L473" s="231">
        <v>21</v>
      </c>
      <c r="M473" s="231">
        <f>G473*(1+L473/100)</f>
        <v>0</v>
      </c>
      <c r="N473" s="231">
        <v>0</v>
      </c>
      <c r="O473" s="231">
        <f>ROUND(E473*N473,2)</f>
        <v>0</v>
      </c>
      <c r="P473" s="231">
        <v>0</v>
      </c>
      <c r="Q473" s="231">
        <f>ROUND(E473*P473,2)</f>
        <v>0</v>
      </c>
      <c r="R473" s="231"/>
      <c r="S473" s="231" t="s">
        <v>189</v>
      </c>
      <c r="T473" s="232" t="s">
        <v>190</v>
      </c>
      <c r="U473" s="218">
        <v>0</v>
      </c>
      <c r="V473" s="218">
        <f>ROUND(E473*U473,2)</f>
        <v>0</v>
      </c>
      <c r="W473" s="218"/>
      <c r="X473" s="209"/>
      <c r="Y473" s="209"/>
      <c r="Z473" s="209"/>
      <c r="AA473" s="209"/>
      <c r="AB473" s="209"/>
      <c r="AC473" s="209"/>
      <c r="AD473" s="209"/>
      <c r="AE473" s="209"/>
      <c r="AF473" s="209"/>
      <c r="AG473" s="209" t="s">
        <v>516</v>
      </c>
      <c r="AH473" s="209"/>
      <c r="AI473" s="209"/>
      <c r="AJ473" s="209"/>
      <c r="AK473" s="209"/>
      <c r="AL473" s="209"/>
      <c r="AM473" s="209"/>
      <c r="AN473" s="209"/>
      <c r="AO473" s="209"/>
      <c r="AP473" s="209"/>
      <c r="AQ473" s="209"/>
      <c r="AR473" s="209"/>
      <c r="AS473" s="209"/>
      <c r="AT473" s="209"/>
      <c r="AU473" s="209"/>
      <c r="AV473" s="209"/>
      <c r="AW473" s="209"/>
      <c r="AX473" s="209"/>
      <c r="AY473" s="209"/>
      <c r="AZ473" s="209"/>
      <c r="BA473" s="209"/>
      <c r="BB473" s="209"/>
      <c r="BC473" s="209"/>
      <c r="BD473" s="209"/>
      <c r="BE473" s="209"/>
      <c r="BF473" s="209"/>
      <c r="BG473" s="209"/>
      <c r="BH473" s="209"/>
    </row>
    <row r="474" spans="1:60" outlineLevel="1">
      <c r="A474" s="216"/>
      <c r="B474" s="217"/>
      <c r="C474" s="239"/>
      <c r="D474" s="234"/>
      <c r="E474" s="234"/>
      <c r="F474" s="234"/>
      <c r="G474" s="234"/>
      <c r="H474" s="218"/>
      <c r="I474" s="218"/>
      <c r="J474" s="218"/>
      <c r="K474" s="218"/>
      <c r="L474" s="218"/>
      <c r="M474" s="218"/>
      <c r="N474" s="218"/>
      <c r="O474" s="218"/>
      <c r="P474" s="218"/>
      <c r="Q474" s="218"/>
      <c r="R474" s="218"/>
      <c r="S474" s="218"/>
      <c r="T474" s="218"/>
      <c r="U474" s="218"/>
      <c r="V474" s="218"/>
      <c r="W474" s="218"/>
      <c r="X474" s="209"/>
      <c r="Y474" s="209"/>
      <c r="Z474" s="209"/>
      <c r="AA474" s="209"/>
      <c r="AB474" s="209"/>
      <c r="AC474" s="209"/>
      <c r="AD474" s="209"/>
      <c r="AE474" s="209"/>
      <c r="AF474" s="209"/>
      <c r="AG474" s="209" t="s">
        <v>166</v>
      </c>
      <c r="AH474" s="209"/>
      <c r="AI474" s="209"/>
      <c r="AJ474" s="209"/>
      <c r="AK474" s="209"/>
      <c r="AL474" s="209"/>
      <c r="AM474" s="209"/>
      <c r="AN474" s="209"/>
      <c r="AO474" s="209"/>
      <c r="AP474" s="209"/>
      <c r="AQ474" s="209"/>
      <c r="AR474" s="209"/>
      <c r="AS474" s="209"/>
      <c r="AT474" s="209"/>
      <c r="AU474" s="209"/>
      <c r="AV474" s="209"/>
      <c r="AW474" s="209"/>
      <c r="AX474" s="209"/>
      <c r="AY474" s="209"/>
      <c r="AZ474" s="209"/>
      <c r="BA474" s="209"/>
      <c r="BB474" s="209"/>
      <c r="BC474" s="209"/>
      <c r="BD474" s="209"/>
      <c r="BE474" s="209"/>
      <c r="BF474" s="209"/>
      <c r="BG474" s="209"/>
      <c r="BH474" s="209"/>
    </row>
    <row r="475" spans="1:60" outlineLevel="1">
      <c r="A475" s="226">
        <v>219</v>
      </c>
      <c r="B475" s="227" t="s">
        <v>624</v>
      </c>
      <c r="C475" s="238" t="s">
        <v>625</v>
      </c>
      <c r="D475" s="228" t="s">
        <v>567</v>
      </c>
      <c r="E475" s="229">
        <v>2</v>
      </c>
      <c r="F475" s="230"/>
      <c r="G475" s="231">
        <f>ROUND(E475*F475,2)</f>
        <v>0</v>
      </c>
      <c r="H475" s="230"/>
      <c r="I475" s="231">
        <f>ROUND(E475*H475,2)</f>
        <v>0</v>
      </c>
      <c r="J475" s="230"/>
      <c r="K475" s="231">
        <f>ROUND(E475*J475,2)</f>
        <v>0</v>
      </c>
      <c r="L475" s="231">
        <v>21</v>
      </c>
      <c r="M475" s="231">
        <f>G475*(1+L475/100)</f>
        <v>0</v>
      </c>
      <c r="N475" s="231">
        <v>0</v>
      </c>
      <c r="O475" s="231">
        <f>ROUND(E475*N475,2)</f>
        <v>0</v>
      </c>
      <c r="P475" s="231">
        <v>0</v>
      </c>
      <c r="Q475" s="231">
        <f>ROUND(E475*P475,2)</f>
        <v>0</v>
      </c>
      <c r="R475" s="231"/>
      <c r="S475" s="231" t="s">
        <v>189</v>
      </c>
      <c r="T475" s="232" t="s">
        <v>190</v>
      </c>
      <c r="U475" s="218">
        <v>0</v>
      </c>
      <c r="V475" s="218">
        <f>ROUND(E475*U475,2)</f>
        <v>0</v>
      </c>
      <c r="W475" s="218"/>
      <c r="X475" s="209"/>
      <c r="Y475" s="209"/>
      <c r="Z475" s="209"/>
      <c r="AA475" s="209"/>
      <c r="AB475" s="209"/>
      <c r="AC475" s="209"/>
      <c r="AD475" s="209"/>
      <c r="AE475" s="209"/>
      <c r="AF475" s="209"/>
      <c r="AG475" s="209" t="s">
        <v>516</v>
      </c>
      <c r="AH475" s="209"/>
      <c r="AI475" s="209"/>
      <c r="AJ475" s="209"/>
      <c r="AK475" s="209"/>
      <c r="AL475" s="209"/>
      <c r="AM475" s="209"/>
      <c r="AN475" s="209"/>
      <c r="AO475" s="209"/>
      <c r="AP475" s="209"/>
      <c r="AQ475" s="209"/>
      <c r="AR475" s="209"/>
      <c r="AS475" s="209"/>
      <c r="AT475" s="209"/>
      <c r="AU475" s="209"/>
      <c r="AV475" s="209"/>
      <c r="AW475" s="209"/>
      <c r="AX475" s="209"/>
      <c r="AY475" s="209"/>
      <c r="AZ475" s="209"/>
      <c r="BA475" s="209"/>
      <c r="BB475" s="209"/>
      <c r="BC475" s="209"/>
      <c r="BD475" s="209"/>
      <c r="BE475" s="209"/>
      <c r="BF475" s="209"/>
      <c r="BG475" s="209"/>
      <c r="BH475" s="209"/>
    </row>
    <row r="476" spans="1:60" outlineLevel="1">
      <c r="A476" s="216"/>
      <c r="B476" s="217"/>
      <c r="C476" s="239"/>
      <c r="D476" s="234"/>
      <c r="E476" s="234"/>
      <c r="F476" s="234"/>
      <c r="G476" s="234"/>
      <c r="H476" s="218"/>
      <c r="I476" s="218"/>
      <c r="J476" s="218"/>
      <c r="K476" s="218"/>
      <c r="L476" s="218"/>
      <c r="M476" s="218"/>
      <c r="N476" s="218"/>
      <c r="O476" s="218"/>
      <c r="P476" s="218"/>
      <c r="Q476" s="218"/>
      <c r="R476" s="218"/>
      <c r="S476" s="218"/>
      <c r="T476" s="218"/>
      <c r="U476" s="218"/>
      <c r="V476" s="218"/>
      <c r="W476" s="218"/>
      <c r="X476" s="209"/>
      <c r="Y476" s="209"/>
      <c r="Z476" s="209"/>
      <c r="AA476" s="209"/>
      <c r="AB476" s="209"/>
      <c r="AC476" s="209"/>
      <c r="AD476" s="209"/>
      <c r="AE476" s="209"/>
      <c r="AF476" s="209"/>
      <c r="AG476" s="209" t="s">
        <v>166</v>
      </c>
      <c r="AH476" s="209"/>
      <c r="AI476" s="209"/>
      <c r="AJ476" s="209"/>
      <c r="AK476" s="209"/>
      <c r="AL476" s="209"/>
      <c r="AM476" s="209"/>
      <c r="AN476" s="209"/>
      <c r="AO476" s="209"/>
      <c r="AP476" s="209"/>
      <c r="AQ476" s="209"/>
      <c r="AR476" s="209"/>
      <c r="AS476" s="209"/>
      <c r="AT476" s="209"/>
      <c r="AU476" s="209"/>
      <c r="AV476" s="209"/>
      <c r="AW476" s="209"/>
      <c r="AX476" s="209"/>
      <c r="AY476" s="209"/>
      <c r="AZ476" s="209"/>
      <c r="BA476" s="209"/>
      <c r="BB476" s="209"/>
      <c r="BC476" s="209"/>
      <c r="BD476" s="209"/>
      <c r="BE476" s="209"/>
      <c r="BF476" s="209"/>
      <c r="BG476" s="209"/>
      <c r="BH476" s="209"/>
    </row>
    <row r="477" spans="1:60" outlineLevel="1">
      <c r="A477" s="226">
        <v>220</v>
      </c>
      <c r="B477" s="227" t="s">
        <v>626</v>
      </c>
      <c r="C477" s="238" t="s">
        <v>627</v>
      </c>
      <c r="D477" s="228" t="s">
        <v>567</v>
      </c>
      <c r="E477" s="229">
        <v>1</v>
      </c>
      <c r="F477" s="230"/>
      <c r="G477" s="231">
        <f>ROUND(E477*F477,2)</f>
        <v>0</v>
      </c>
      <c r="H477" s="230"/>
      <c r="I477" s="231">
        <f>ROUND(E477*H477,2)</f>
        <v>0</v>
      </c>
      <c r="J477" s="230"/>
      <c r="K477" s="231">
        <f>ROUND(E477*J477,2)</f>
        <v>0</v>
      </c>
      <c r="L477" s="231">
        <v>21</v>
      </c>
      <c r="M477" s="231">
        <f>G477*(1+L477/100)</f>
        <v>0</v>
      </c>
      <c r="N477" s="231">
        <v>0</v>
      </c>
      <c r="O477" s="231">
        <f>ROUND(E477*N477,2)</f>
        <v>0</v>
      </c>
      <c r="P477" s="231">
        <v>0</v>
      </c>
      <c r="Q477" s="231">
        <f>ROUND(E477*P477,2)</f>
        <v>0</v>
      </c>
      <c r="R477" s="231"/>
      <c r="S477" s="231" t="s">
        <v>189</v>
      </c>
      <c r="T477" s="232" t="s">
        <v>190</v>
      </c>
      <c r="U477" s="218">
        <v>0</v>
      </c>
      <c r="V477" s="218">
        <f>ROUND(E477*U477,2)</f>
        <v>0</v>
      </c>
      <c r="W477" s="218"/>
      <c r="X477" s="209"/>
      <c r="Y477" s="209"/>
      <c r="Z477" s="209"/>
      <c r="AA477" s="209"/>
      <c r="AB477" s="209"/>
      <c r="AC477" s="209"/>
      <c r="AD477" s="209"/>
      <c r="AE477" s="209"/>
      <c r="AF477" s="209"/>
      <c r="AG477" s="209" t="s">
        <v>516</v>
      </c>
      <c r="AH477" s="209"/>
      <c r="AI477" s="209"/>
      <c r="AJ477" s="209"/>
      <c r="AK477" s="209"/>
      <c r="AL477" s="209"/>
      <c r="AM477" s="209"/>
      <c r="AN477" s="209"/>
      <c r="AO477" s="209"/>
      <c r="AP477" s="209"/>
      <c r="AQ477" s="209"/>
      <c r="AR477" s="209"/>
      <c r="AS477" s="209"/>
      <c r="AT477" s="209"/>
      <c r="AU477" s="209"/>
      <c r="AV477" s="209"/>
      <c r="AW477" s="209"/>
      <c r="AX477" s="209"/>
      <c r="AY477" s="209"/>
      <c r="AZ477" s="209"/>
      <c r="BA477" s="209"/>
      <c r="BB477" s="209"/>
      <c r="BC477" s="209"/>
      <c r="BD477" s="209"/>
      <c r="BE477" s="209"/>
      <c r="BF477" s="209"/>
      <c r="BG477" s="209"/>
      <c r="BH477" s="209"/>
    </row>
    <row r="478" spans="1:60" outlineLevel="1">
      <c r="A478" s="216"/>
      <c r="B478" s="217"/>
      <c r="C478" s="239"/>
      <c r="D478" s="234"/>
      <c r="E478" s="234"/>
      <c r="F478" s="234"/>
      <c r="G478" s="234"/>
      <c r="H478" s="218"/>
      <c r="I478" s="218"/>
      <c r="J478" s="218"/>
      <c r="K478" s="218"/>
      <c r="L478" s="218"/>
      <c r="M478" s="218"/>
      <c r="N478" s="218"/>
      <c r="O478" s="218"/>
      <c r="P478" s="218"/>
      <c r="Q478" s="218"/>
      <c r="R478" s="218"/>
      <c r="S478" s="218"/>
      <c r="T478" s="218"/>
      <c r="U478" s="218"/>
      <c r="V478" s="218"/>
      <c r="W478" s="218"/>
      <c r="X478" s="209"/>
      <c r="Y478" s="209"/>
      <c r="Z478" s="209"/>
      <c r="AA478" s="209"/>
      <c r="AB478" s="209"/>
      <c r="AC478" s="209"/>
      <c r="AD478" s="209"/>
      <c r="AE478" s="209"/>
      <c r="AF478" s="209"/>
      <c r="AG478" s="209" t="s">
        <v>166</v>
      </c>
      <c r="AH478" s="209"/>
      <c r="AI478" s="209"/>
      <c r="AJ478" s="209"/>
      <c r="AK478" s="209"/>
      <c r="AL478" s="209"/>
      <c r="AM478" s="209"/>
      <c r="AN478" s="209"/>
      <c r="AO478" s="209"/>
      <c r="AP478" s="209"/>
      <c r="AQ478" s="209"/>
      <c r="AR478" s="209"/>
      <c r="AS478" s="209"/>
      <c r="AT478" s="209"/>
      <c r="AU478" s="209"/>
      <c r="AV478" s="209"/>
      <c r="AW478" s="209"/>
      <c r="AX478" s="209"/>
      <c r="AY478" s="209"/>
      <c r="AZ478" s="209"/>
      <c r="BA478" s="209"/>
      <c r="BB478" s="209"/>
      <c r="BC478" s="209"/>
      <c r="BD478" s="209"/>
      <c r="BE478" s="209"/>
      <c r="BF478" s="209"/>
      <c r="BG478" s="209"/>
      <c r="BH478" s="209"/>
    </row>
    <row r="479" spans="1:60">
      <c r="A479" s="220" t="s">
        <v>159</v>
      </c>
      <c r="B479" s="221" t="s">
        <v>119</v>
      </c>
      <c r="C479" s="237" t="s">
        <v>120</v>
      </c>
      <c r="D479" s="222"/>
      <c r="E479" s="223"/>
      <c r="F479" s="224"/>
      <c r="G479" s="224">
        <f>SUMIF(AG480:AG491,"&lt;&gt;NOR",G480:G491)</f>
        <v>0</v>
      </c>
      <c r="H479" s="224"/>
      <c r="I479" s="224">
        <f>SUM(I480:I491)</f>
        <v>0</v>
      </c>
      <c r="J479" s="224"/>
      <c r="K479" s="224">
        <f>SUM(K480:K491)</f>
        <v>0</v>
      </c>
      <c r="L479" s="224"/>
      <c r="M479" s="224">
        <f>SUM(M480:M491)</f>
        <v>0</v>
      </c>
      <c r="N479" s="224"/>
      <c r="O479" s="224">
        <f>SUM(O480:O491)</f>
        <v>0.16999999999999998</v>
      </c>
      <c r="P479" s="224"/>
      <c r="Q479" s="224">
        <f>SUM(Q480:Q491)</f>
        <v>0</v>
      </c>
      <c r="R479" s="224"/>
      <c r="S479" s="224"/>
      <c r="T479" s="225"/>
      <c r="U479" s="219"/>
      <c r="V479" s="219">
        <f>SUM(V480:V491)</f>
        <v>0</v>
      </c>
      <c r="W479" s="219"/>
      <c r="AG479" t="s">
        <v>160</v>
      </c>
    </row>
    <row r="480" spans="1:60" outlineLevel="1">
      <c r="A480" s="226">
        <v>221</v>
      </c>
      <c r="B480" s="227" t="s">
        <v>628</v>
      </c>
      <c r="C480" s="238" t="s">
        <v>629</v>
      </c>
      <c r="D480" s="228" t="s">
        <v>185</v>
      </c>
      <c r="E480" s="229">
        <v>55.407500000000006</v>
      </c>
      <c r="F480" s="230"/>
      <c r="G480" s="231">
        <f>ROUND(E480*F480,2)</f>
        <v>0</v>
      </c>
      <c r="H480" s="230"/>
      <c r="I480" s="231">
        <f>ROUND(E480*H480,2)</f>
        <v>0</v>
      </c>
      <c r="J480" s="230"/>
      <c r="K480" s="231">
        <f>ROUND(E480*J480,2)</f>
        <v>0</v>
      </c>
      <c r="L480" s="231">
        <v>21</v>
      </c>
      <c r="M480" s="231">
        <f>G480*(1+L480/100)</f>
        <v>0</v>
      </c>
      <c r="N480" s="231">
        <v>0</v>
      </c>
      <c r="O480" s="231">
        <f>ROUND(E480*N480,2)</f>
        <v>0</v>
      </c>
      <c r="P480" s="231">
        <v>0</v>
      </c>
      <c r="Q480" s="231">
        <f>ROUND(E480*P480,2)</f>
        <v>0</v>
      </c>
      <c r="R480" s="231"/>
      <c r="S480" s="231" t="s">
        <v>164</v>
      </c>
      <c r="T480" s="232" t="s">
        <v>164</v>
      </c>
      <c r="U480" s="218">
        <v>0</v>
      </c>
      <c r="V480" s="218">
        <f>ROUND(E480*U480,2)</f>
        <v>0</v>
      </c>
      <c r="W480" s="218"/>
      <c r="X480" s="209"/>
      <c r="Y480" s="209"/>
      <c r="Z480" s="209"/>
      <c r="AA480" s="209"/>
      <c r="AB480" s="209"/>
      <c r="AC480" s="209"/>
      <c r="AD480" s="209"/>
      <c r="AE480" s="209"/>
      <c r="AF480" s="209"/>
      <c r="AG480" s="209" t="s">
        <v>194</v>
      </c>
      <c r="AH480" s="209"/>
      <c r="AI480" s="209"/>
      <c r="AJ480" s="209"/>
      <c r="AK480" s="209"/>
      <c r="AL480" s="209"/>
      <c r="AM480" s="209"/>
      <c r="AN480" s="209"/>
      <c r="AO480" s="209"/>
      <c r="AP480" s="209"/>
      <c r="AQ480" s="209"/>
      <c r="AR480" s="209"/>
      <c r="AS480" s="209"/>
      <c r="AT480" s="209"/>
      <c r="AU480" s="209"/>
      <c r="AV480" s="209"/>
      <c r="AW480" s="209"/>
      <c r="AX480" s="209"/>
      <c r="AY480" s="209"/>
      <c r="AZ480" s="209"/>
      <c r="BA480" s="209"/>
      <c r="BB480" s="209"/>
      <c r="BC480" s="209"/>
      <c r="BD480" s="209"/>
      <c r="BE480" s="209"/>
      <c r="BF480" s="209"/>
      <c r="BG480" s="209"/>
      <c r="BH480" s="209"/>
    </row>
    <row r="481" spans="1:60" outlineLevel="1">
      <c r="A481" s="216"/>
      <c r="B481" s="217"/>
      <c r="C481" s="239"/>
      <c r="D481" s="234"/>
      <c r="E481" s="234"/>
      <c r="F481" s="234"/>
      <c r="G481" s="234"/>
      <c r="H481" s="218"/>
      <c r="I481" s="218"/>
      <c r="J481" s="218"/>
      <c r="K481" s="218"/>
      <c r="L481" s="218"/>
      <c r="M481" s="218"/>
      <c r="N481" s="218"/>
      <c r="O481" s="218"/>
      <c r="P481" s="218"/>
      <c r="Q481" s="218"/>
      <c r="R481" s="218"/>
      <c r="S481" s="218"/>
      <c r="T481" s="218"/>
      <c r="U481" s="218"/>
      <c r="V481" s="218"/>
      <c r="W481" s="218"/>
      <c r="X481" s="209"/>
      <c r="Y481" s="209"/>
      <c r="Z481" s="209"/>
      <c r="AA481" s="209"/>
      <c r="AB481" s="209"/>
      <c r="AC481" s="209"/>
      <c r="AD481" s="209"/>
      <c r="AE481" s="209"/>
      <c r="AF481" s="209"/>
      <c r="AG481" s="209" t="s">
        <v>166</v>
      </c>
      <c r="AH481" s="209"/>
      <c r="AI481" s="209"/>
      <c r="AJ481" s="209"/>
      <c r="AK481" s="209"/>
      <c r="AL481" s="209"/>
      <c r="AM481" s="209"/>
      <c r="AN481" s="209"/>
      <c r="AO481" s="209"/>
      <c r="AP481" s="209"/>
      <c r="AQ481" s="209"/>
      <c r="AR481" s="209"/>
      <c r="AS481" s="209"/>
      <c r="AT481" s="209"/>
      <c r="AU481" s="209"/>
      <c r="AV481" s="209"/>
      <c r="AW481" s="209"/>
      <c r="AX481" s="209"/>
      <c r="AY481" s="209"/>
      <c r="AZ481" s="209"/>
      <c r="BA481" s="209"/>
      <c r="BB481" s="209"/>
      <c r="BC481" s="209"/>
      <c r="BD481" s="209"/>
      <c r="BE481" s="209"/>
      <c r="BF481" s="209"/>
      <c r="BG481" s="209"/>
      <c r="BH481" s="209"/>
    </row>
    <row r="482" spans="1:60" outlineLevel="1">
      <c r="A482" s="226">
        <v>222</v>
      </c>
      <c r="B482" s="227" t="s">
        <v>630</v>
      </c>
      <c r="C482" s="238" t="s">
        <v>631</v>
      </c>
      <c r="D482" s="228" t="s">
        <v>185</v>
      </c>
      <c r="E482" s="229">
        <v>55.407500000000006</v>
      </c>
      <c r="F482" s="230"/>
      <c r="G482" s="231">
        <f>ROUND(E482*F482,2)</f>
        <v>0</v>
      </c>
      <c r="H482" s="230"/>
      <c r="I482" s="231">
        <f>ROUND(E482*H482,2)</f>
        <v>0</v>
      </c>
      <c r="J482" s="230"/>
      <c r="K482" s="231">
        <f>ROUND(E482*J482,2)</f>
        <v>0</v>
      </c>
      <c r="L482" s="231">
        <v>21</v>
      </c>
      <c r="M482" s="231">
        <f>G482*(1+L482/100)</f>
        <v>0</v>
      </c>
      <c r="N482" s="231">
        <v>0</v>
      </c>
      <c r="O482" s="231">
        <f>ROUND(E482*N482,2)</f>
        <v>0</v>
      </c>
      <c r="P482" s="231">
        <v>0</v>
      </c>
      <c r="Q482" s="231">
        <f>ROUND(E482*P482,2)</f>
        <v>0</v>
      </c>
      <c r="R482" s="231"/>
      <c r="S482" s="231" t="s">
        <v>164</v>
      </c>
      <c r="T482" s="232" t="s">
        <v>164</v>
      </c>
      <c r="U482" s="218">
        <v>0</v>
      </c>
      <c r="V482" s="218">
        <f>ROUND(E482*U482,2)</f>
        <v>0</v>
      </c>
      <c r="W482" s="218"/>
      <c r="X482" s="209"/>
      <c r="Y482" s="209"/>
      <c r="Z482" s="209"/>
      <c r="AA482" s="209"/>
      <c r="AB482" s="209"/>
      <c r="AC482" s="209"/>
      <c r="AD482" s="209"/>
      <c r="AE482" s="209"/>
      <c r="AF482" s="209"/>
      <c r="AG482" s="209" t="s">
        <v>194</v>
      </c>
      <c r="AH482" s="209"/>
      <c r="AI482" s="209"/>
      <c r="AJ482" s="209"/>
      <c r="AK482" s="209"/>
      <c r="AL482" s="209"/>
      <c r="AM482" s="209"/>
      <c r="AN482" s="209"/>
      <c r="AO482" s="209"/>
      <c r="AP482" s="209"/>
      <c r="AQ482" s="209"/>
      <c r="AR482" s="209"/>
      <c r="AS482" s="209"/>
      <c r="AT482" s="209"/>
      <c r="AU482" s="209"/>
      <c r="AV482" s="209"/>
      <c r="AW482" s="209"/>
      <c r="AX482" s="209"/>
      <c r="AY482" s="209"/>
      <c r="AZ482" s="209"/>
      <c r="BA482" s="209"/>
      <c r="BB482" s="209"/>
      <c r="BC482" s="209"/>
      <c r="BD482" s="209"/>
      <c r="BE482" s="209"/>
      <c r="BF482" s="209"/>
      <c r="BG482" s="209"/>
      <c r="BH482" s="209"/>
    </row>
    <row r="483" spans="1:60" outlineLevel="1">
      <c r="A483" s="216"/>
      <c r="B483" s="217"/>
      <c r="C483" s="239"/>
      <c r="D483" s="234"/>
      <c r="E483" s="234"/>
      <c r="F483" s="234"/>
      <c r="G483" s="234"/>
      <c r="H483" s="218"/>
      <c r="I483" s="218"/>
      <c r="J483" s="218"/>
      <c r="K483" s="218"/>
      <c r="L483" s="218"/>
      <c r="M483" s="218"/>
      <c r="N483" s="218"/>
      <c r="O483" s="218"/>
      <c r="P483" s="218"/>
      <c r="Q483" s="218"/>
      <c r="R483" s="218"/>
      <c r="S483" s="218"/>
      <c r="T483" s="218"/>
      <c r="U483" s="218"/>
      <c r="V483" s="218"/>
      <c r="W483" s="218"/>
      <c r="X483" s="209"/>
      <c r="Y483" s="209"/>
      <c r="Z483" s="209"/>
      <c r="AA483" s="209"/>
      <c r="AB483" s="209"/>
      <c r="AC483" s="209"/>
      <c r="AD483" s="209"/>
      <c r="AE483" s="209"/>
      <c r="AF483" s="209"/>
      <c r="AG483" s="209" t="s">
        <v>166</v>
      </c>
      <c r="AH483" s="209"/>
      <c r="AI483" s="209"/>
      <c r="AJ483" s="209"/>
      <c r="AK483" s="209"/>
      <c r="AL483" s="209"/>
      <c r="AM483" s="209"/>
      <c r="AN483" s="209"/>
      <c r="AO483" s="209"/>
      <c r="AP483" s="209"/>
      <c r="AQ483" s="209"/>
      <c r="AR483" s="209"/>
      <c r="AS483" s="209"/>
      <c r="AT483" s="209"/>
      <c r="AU483" s="209"/>
      <c r="AV483" s="209"/>
      <c r="AW483" s="209"/>
      <c r="AX483" s="209"/>
      <c r="AY483" s="209"/>
      <c r="AZ483" s="209"/>
      <c r="BA483" s="209"/>
      <c r="BB483" s="209"/>
      <c r="BC483" s="209"/>
      <c r="BD483" s="209"/>
      <c r="BE483" s="209"/>
      <c r="BF483" s="209"/>
      <c r="BG483" s="209"/>
      <c r="BH483" s="209"/>
    </row>
    <row r="484" spans="1:60" outlineLevel="1">
      <c r="A484" s="226">
        <v>223</v>
      </c>
      <c r="B484" s="227" t="s">
        <v>632</v>
      </c>
      <c r="C484" s="238" t="s">
        <v>633</v>
      </c>
      <c r="D484" s="228" t="s">
        <v>193</v>
      </c>
      <c r="E484" s="229">
        <v>28.645000000000003</v>
      </c>
      <c r="F484" s="230"/>
      <c r="G484" s="231">
        <f>ROUND(E484*F484,2)</f>
        <v>0</v>
      </c>
      <c r="H484" s="230"/>
      <c r="I484" s="231">
        <f>ROUND(E484*H484,2)</f>
        <v>0</v>
      </c>
      <c r="J484" s="230"/>
      <c r="K484" s="231">
        <f>ROUND(E484*J484,2)</f>
        <v>0</v>
      </c>
      <c r="L484" s="231">
        <v>21</v>
      </c>
      <c r="M484" s="231">
        <f>G484*(1+L484/100)</f>
        <v>0</v>
      </c>
      <c r="N484" s="231">
        <v>5.9000000000000003E-4</v>
      </c>
      <c r="O484" s="231">
        <f>ROUND(E484*N484,2)</f>
        <v>0.02</v>
      </c>
      <c r="P484" s="231">
        <v>0</v>
      </c>
      <c r="Q484" s="231">
        <f>ROUND(E484*P484,2)</f>
        <v>0</v>
      </c>
      <c r="R484" s="231"/>
      <c r="S484" s="231" t="s">
        <v>164</v>
      </c>
      <c r="T484" s="232" t="s">
        <v>164</v>
      </c>
      <c r="U484" s="218">
        <v>0</v>
      </c>
      <c r="V484" s="218">
        <f>ROUND(E484*U484,2)</f>
        <v>0</v>
      </c>
      <c r="W484" s="218"/>
      <c r="X484" s="209"/>
      <c r="Y484" s="209"/>
      <c r="Z484" s="209"/>
      <c r="AA484" s="209"/>
      <c r="AB484" s="209"/>
      <c r="AC484" s="209"/>
      <c r="AD484" s="209"/>
      <c r="AE484" s="209"/>
      <c r="AF484" s="209"/>
      <c r="AG484" s="209" t="s">
        <v>194</v>
      </c>
      <c r="AH484" s="209"/>
      <c r="AI484" s="209"/>
      <c r="AJ484" s="209"/>
      <c r="AK484" s="209"/>
      <c r="AL484" s="209"/>
      <c r="AM484" s="209"/>
      <c r="AN484" s="209"/>
      <c r="AO484" s="209"/>
      <c r="AP484" s="209"/>
      <c r="AQ484" s="209"/>
      <c r="AR484" s="209"/>
      <c r="AS484" s="209"/>
      <c r="AT484" s="209"/>
      <c r="AU484" s="209"/>
      <c r="AV484" s="209"/>
      <c r="AW484" s="209"/>
      <c r="AX484" s="209"/>
      <c r="AY484" s="209"/>
      <c r="AZ484" s="209"/>
      <c r="BA484" s="209"/>
      <c r="BB484" s="209"/>
      <c r="BC484" s="209"/>
      <c r="BD484" s="209"/>
      <c r="BE484" s="209"/>
      <c r="BF484" s="209"/>
      <c r="BG484" s="209"/>
      <c r="BH484" s="209"/>
    </row>
    <row r="485" spans="1:60" outlineLevel="1">
      <c r="A485" s="216"/>
      <c r="B485" s="217"/>
      <c r="C485" s="239"/>
      <c r="D485" s="234"/>
      <c r="E485" s="234"/>
      <c r="F485" s="234"/>
      <c r="G485" s="234"/>
      <c r="H485" s="218"/>
      <c r="I485" s="218"/>
      <c r="J485" s="218"/>
      <c r="K485" s="218"/>
      <c r="L485" s="218"/>
      <c r="M485" s="218"/>
      <c r="N485" s="218"/>
      <c r="O485" s="218"/>
      <c r="P485" s="218"/>
      <c r="Q485" s="218"/>
      <c r="R485" s="218"/>
      <c r="S485" s="218"/>
      <c r="T485" s="218"/>
      <c r="U485" s="218"/>
      <c r="V485" s="218"/>
      <c r="W485" s="218"/>
      <c r="X485" s="209"/>
      <c r="Y485" s="209"/>
      <c r="Z485" s="209"/>
      <c r="AA485" s="209"/>
      <c r="AB485" s="209"/>
      <c r="AC485" s="209"/>
      <c r="AD485" s="209"/>
      <c r="AE485" s="209"/>
      <c r="AF485" s="209"/>
      <c r="AG485" s="209" t="s">
        <v>166</v>
      </c>
      <c r="AH485" s="209"/>
      <c r="AI485" s="209"/>
      <c r="AJ485" s="209"/>
      <c r="AK485" s="209"/>
      <c r="AL485" s="209"/>
      <c r="AM485" s="209"/>
      <c r="AN485" s="209"/>
      <c r="AO485" s="209"/>
      <c r="AP485" s="209"/>
      <c r="AQ485" s="209"/>
      <c r="AR485" s="209"/>
      <c r="AS485" s="209"/>
      <c r="AT485" s="209"/>
      <c r="AU485" s="209"/>
      <c r="AV485" s="209"/>
      <c r="AW485" s="209"/>
      <c r="AX485" s="209"/>
      <c r="AY485" s="209"/>
      <c r="AZ485" s="209"/>
      <c r="BA485" s="209"/>
      <c r="BB485" s="209"/>
      <c r="BC485" s="209"/>
      <c r="BD485" s="209"/>
      <c r="BE485" s="209"/>
      <c r="BF485" s="209"/>
      <c r="BG485" s="209"/>
      <c r="BH485" s="209"/>
    </row>
    <row r="486" spans="1:60" outlineLevel="1">
      <c r="A486" s="226">
        <v>224</v>
      </c>
      <c r="B486" s="227" t="s">
        <v>634</v>
      </c>
      <c r="C486" s="238" t="s">
        <v>635</v>
      </c>
      <c r="D486" s="228" t="s">
        <v>185</v>
      </c>
      <c r="E486" s="229">
        <v>55.407500000000006</v>
      </c>
      <c r="F486" s="230"/>
      <c r="G486" s="231">
        <f>ROUND(E486*F486,2)</f>
        <v>0</v>
      </c>
      <c r="H486" s="230"/>
      <c r="I486" s="231">
        <f>ROUND(E486*H486,2)</f>
        <v>0</v>
      </c>
      <c r="J486" s="230"/>
      <c r="K486" s="231">
        <f>ROUND(E486*J486,2)</f>
        <v>0</v>
      </c>
      <c r="L486" s="231">
        <v>21</v>
      </c>
      <c r="M486" s="231">
        <f>G486*(1+L486/100)</f>
        <v>0</v>
      </c>
      <c r="N486" s="231">
        <v>2.7600000000000003E-3</v>
      </c>
      <c r="O486" s="231">
        <f>ROUND(E486*N486,2)</f>
        <v>0.15</v>
      </c>
      <c r="P486" s="231">
        <v>0</v>
      </c>
      <c r="Q486" s="231">
        <f>ROUND(E486*P486,2)</f>
        <v>0</v>
      </c>
      <c r="R486" s="231"/>
      <c r="S486" s="231" t="s">
        <v>164</v>
      </c>
      <c r="T486" s="232" t="s">
        <v>164</v>
      </c>
      <c r="U486" s="218">
        <v>0</v>
      </c>
      <c r="V486" s="218">
        <f>ROUND(E486*U486,2)</f>
        <v>0</v>
      </c>
      <c r="W486" s="218"/>
      <c r="X486" s="209"/>
      <c r="Y486" s="209"/>
      <c r="Z486" s="209"/>
      <c r="AA486" s="209"/>
      <c r="AB486" s="209"/>
      <c r="AC486" s="209"/>
      <c r="AD486" s="209"/>
      <c r="AE486" s="209"/>
      <c r="AF486" s="209"/>
      <c r="AG486" s="209" t="s">
        <v>194</v>
      </c>
      <c r="AH486" s="209"/>
      <c r="AI486" s="209"/>
      <c r="AJ486" s="209"/>
      <c r="AK486" s="209"/>
      <c r="AL486" s="209"/>
      <c r="AM486" s="209"/>
      <c r="AN486" s="209"/>
      <c r="AO486" s="209"/>
      <c r="AP486" s="209"/>
      <c r="AQ486" s="209"/>
      <c r="AR486" s="209"/>
      <c r="AS486" s="209"/>
      <c r="AT486" s="209"/>
      <c r="AU486" s="209"/>
      <c r="AV486" s="209"/>
      <c r="AW486" s="209"/>
      <c r="AX486" s="209"/>
      <c r="AY486" s="209"/>
      <c r="AZ486" s="209"/>
      <c r="BA486" s="209"/>
      <c r="BB486" s="209"/>
      <c r="BC486" s="209"/>
      <c r="BD486" s="209"/>
      <c r="BE486" s="209"/>
      <c r="BF486" s="209"/>
      <c r="BG486" s="209"/>
      <c r="BH486" s="209"/>
    </row>
    <row r="487" spans="1:60" outlineLevel="1">
      <c r="A487" s="216"/>
      <c r="B487" s="217"/>
      <c r="C487" s="239"/>
      <c r="D487" s="234"/>
      <c r="E487" s="234"/>
      <c r="F487" s="234"/>
      <c r="G487" s="234"/>
      <c r="H487" s="218"/>
      <c r="I487" s="218"/>
      <c r="J487" s="218"/>
      <c r="K487" s="218"/>
      <c r="L487" s="218"/>
      <c r="M487" s="218"/>
      <c r="N487" s="218"/>
      <c r="O487" s="218"/>
      <c r="P487" s="218"/>
      <c r="Q487" s="218"/>
      <c r="R487" s="218"/>
      <c r="S487" s="218"/>
      <c r="T487" s="218"/>
      <c r="U487" s="218"/>
      <c r="V487" s="218"/>
      <c r="W487" s="218"/>
      <c r="X487" s="209"/>
      <c r="Y487" s="209"/>
      <c r="Z487" s="209"/>
      <c r="AA487" s="209"/>
      <c r="AB487" s="209"/>
      <c r="AC487" s="209"/>
      <c r="AD487" s="209"/>
      <c r="AE487" s="209"/>
      <c r="AF487" s="209"/>
      <c r="AG487" s="209" t="s">
        <v>166</v>
      </c>
      <c r="AH487" s="209"/>
      <c r="AI487" s="209"/>
      <c r="AJ487" s="209"/>
      <c r="AK487" s="209"/>
      <c r="AL487" s="209"/>
      <c r="AM487" s="209"/>
      <c r="AN487" s="209"/>
      <c r="AO487" s="209"/>
      <c r="AP487" s="209"/>
      <c r="AQ487" s="209"/>
      <c r="AR487" s="209"/>
      <c r="AS487" s="209"/>
      <c r="AT487" s="209"/>
      <c r="AU487" s="209"/>
      <c r="AV487" s="209"/>
      <c r="AW487" s="209"/>
      <c r="AX487" s="209"/>
      <c r="AY487" s="209"/>
      <c r="AZ487" s="209"/>
      <c r="BA487" s="209"/>
      <c r="BB487" s="209"/>
      <c r="BC487" s="209"/>
      <c r="BD487" s="209"/>
      <c r="BE487" s="209"/>
      <c r="BF487" s="209"/>
      <c r="BG487" s="209"/>
      <c r="BH487" s="209"/>
    </row>
    <row r="488" spans="1:60" outlineLevel="1">
      <c r="A488" s="226">
        <v>225</v>
      </c>
      <c r="B488" s="227" t="s">
        <v>636</v>
      </c>
      <c r="C488" s="238" t="s">
        <v>637</v>
      </c>
      <c r="D488" s="228" t="s">
        <v>185</v>
      </c>
      <c r="E488" s="229">
        <v>55.407500000000006</v>
      </c>
      <c r="F488" s="230"/>
      <c r="G488" s="231">
        <f>ROUND(E488*F488,2)</f>
        <v>0</v>
      </c>
      <c r="H488" s="230"/>
      <c r="I488" s="231">
        <f>ROUND(E488*H488,2)</f>
        <v>0</v>
      </c>
      <c r="J488" s="230"/>
      <c r="K488" s="231">
        <f>ROUND(E488*J488,2)</f>
        <v>0</v>
      </c>
      <c r="L488" s="231">
        <v>21</v>
      </c>
      <c r="M488" s="231">
        <f>G488*(1+L488/100)</f>
        <v>0</v>
      </c>
      <c r="N488" s="231">
        <v>0</v>
      </c>
      <c r="O488" s="231">
        <f>ROUND(E488*N488,2)</f>
        <v>0</v>
      </c>
      <c r="P488" s="231">
        <v>0</v>
      </c>
      <c r="Q488" s="231">
        <f>ROUND(E488*P488,2)</f>
        <v>0</v>
      </c>
      <c r="R488" s="231"/>
      <c r="S488" s="231" t="s">
        <v>164</v>
      </c>
      <c r="T488" s="232" t="s">
        <v>164</v>
      </c>
      <c r="U488" s="218">
        <v>0</v>
      </c>
      <c r="V488" s="218">
        <f>ROUND(E488*U488,2)</f>
        <v>0</v>
      </c>
      <c r="W488" s="218"/>
      <c r="X488" s="209"/>
      <c r="Y488" s="209"/>
      <c r="Z488" s="209"/>
      <c r="AA488" s="209"/>
      <c r="AB488" s="209"/>
      <c r="AC488" s="209"/>
      <c r="AD488" s="209"/>
      <c r="AE488" s="209"/>
      <c r="AF488" s="209"/>
      <c r="AG488" s="209" t="s">
        <v>165</v>
      </c>
      <c r="AH488" s="209"/>
      <c r="AI488" s="209"/>
      <c r="AJ488" s="209"/>
      <c r="AK488" s="209"/>
      <c r="AL488" s="209"/>
      <c r="AM488" s="209"/>
      <c r="AN488" s="209"/>
      <c r="AO488" s="209"/>
      <c r="AP488" s="209"/>
      <c r="AQ488" s="209"/>
      <c r="AR488" s="209"/>
      <c r="AS488" s="209"/>
      <c r="AT488" s="209"/>
      <c r="AU488" s="209"/>
      <c r="AV488" s="209"/>
      <c r="AW488" s="209"/>
      <c r="AX488" s="209"/>
      <c r="AY488" s="209"/>
      <c r="AZ488" s="209"/>
      <c r="BA488" s="209"/>
      <c r="BB488" s="209"/>
      <c r="BC488" s="209"/>
      <c r="BD488" s="209"/>
      <c r="BE488" s="209"/>
      <c r="BF488" s="209"/>
      <c r="BG488" s="209"/>
      <c r="BH488" s="209"/>
    </row>
    <row r="489" spans="1:60" outlineLevel="1">
      <c r="A489" s="216"/>
      <c r="B489" s="217"/>
      <c r="C489" s="239"/>
      <c r="D489" s="234"/>
      <c r="E489" s="234"/>
      <c r="F489" s="234"/>
      <c r="G489" s="234"/>
      <c r="H489" s="218"/>
      <c r="I489" s="218"/>
      <c r="J489" s="218"/>
      <c r="K489" s="218"/>
      <c r="L489" s="218"/>
      <c r="M489" s="218"/>
      <c r="N489" s="218"/>
      <c r="O489" s="218"/>
      <c r="P489" s="218"/>
      <c r="Q489" s="218"/>
      <c r="R489" s="218"/>
      <c r="S489" s="218"/>
      <c r="T489" s="218"/>
      <c r="U489" s="218"/>
      <c r="V489" s="218"/>
      <c r="W489" s="218"/>
      <c r="X489" s="209"/>
      <c r="Y489" s="209"/>
      <c r="Z489" s="209"/>
      <c r="AA489" s="209"/>
      <c r="AB489" s="209"/>
      <c r="AC489" s="209"/>
      <c r="AD489" s="209"/>
      <c r="AE489" s="209"/>
      <c r="AF489" s="209"/>
      <c r="AG489" s="209" t="s">
        <v>166</v>
      </c>
      <c r="AH489" s="209"/>
      <c r="AI489" s="209"/>
      <c r="AJ489" s="209"/>
      <c r="AK489" s="209"/>
      <c r="AL489" s="209"/>
      <c r="AM489" s="209"/>
      <c r="AN489" s="209"/>
      <c r="AO489" s="209"/>
      <c r="AP489" s="209"/>
      <c r="AQ489" s="209"/>
      <c r="AR489" s="209"/>
      <c r="AS489" s="209"/>
      <c r="AT489" s="209"/>
      <c r="AU489" s="209"/>
      <c r="AV489" s="209"/>
      <c r="AW489" s="209"/>
      <c r="AX489" s="209"/>
      <c r="AY489" s="209"/>
      <c r="AZ489" s="209"/>
      <c r="BA489" s="209"/>
      <c r="BB489" s="209"/>
      <c r="BC489" s="209"/>
      <c r="BD489" s="209"/>
      <c r="BE489" s="209"/>
      <c r="BF489" s="209"/>
      <c r="BG489" s="209"/>
      <c r="BH489" s="209"/>
    </row>
    <row r="490" spans="1:60" outlineLevel="1">
      <c r="A490" s="226">
        <v>226</v>
      </c>
      <c r="B490" s="227" t="s">
        <v>638</v>
      </c>
      <c r="C490" s="238" t="s">
        <v>639</v>
      </c>
      <c r="D490" s="228" t="s">
        <v>0</v>
      </c>
      <c r="E490" s="229">
        <v>461.17254000000003</v>
      </c>
      <c r="F490" s="230"/>
      <c r="G490" s="231">
        <f>ROUND(E490*F490,2)</f>
        <v>0</v>
      </c>
      <c r="H490" s="230"/>
      <c r="I490" s="231">
        <f>ROUND(E490*H490,2)</f>
        <v>0</v>
      </c>
      <c r="J490" s="230"/>
      <c r="K490" s="231">
        <f>ROUND(E490*J490,2)</f>
        <v>0</v>
      </c>
      <c r="L490" s="231">
        <v>21</v>
      </c>
      <c r="M490" s="231">
        <f>G490*(1+L490/100)</f>
        <v>0</v>
      </c>
      <c r="N490" s="231">
        <v>0</v>
      </c>
      <c r="O490" s="231">
        <f>ROUND(E490*N490,2)</f>
        <v>0</v>
      </c>
      <c r="P490" s="231">
        <v>0</v>
      </c>
      <c r="Q490" s="231">
        <f>ROUND(E490*P490,2)</f>
        <v>0</v>
      </c>
      <c r="R490" s="231"/>
      <c r="S490" s="231" t="s">
        <v>164</v>
      </c>
      <c r="T490" s="232" t="s">
        <v>164</v>
      </c>
      <c r="U490" s="218">
        <v>0</v>
      </c>
      <c r="V490" s="218">
        <f>ROUND(E490*U490,2)</f>
        <v>0</v>
      </c>
      <c r="W490" s="218"/>
      <c r="X490" s="209"/>
      <c r="Y490" s="209"/>
      <c r="Z490" s="209"/>
      <c r="AA490" s="209"/>
      <c r="AB490" s="209"/>
      <c r="AC490" s="209"/>
      <c r="AD490" s="209"/>
      <c r="AE490" s="209"/>
      <c r="AF490" s="209"/>
      <c r="AG490" s="209" t="s">
        <v>511</v>
      </c>
      <c r="AH490" s="209"/>
      <c r="AI490" s="209"/>
      <c r="AJ490" s="209"/>
      <c r="AK490" s="209"/>
      <c r="AL490" s="209"/>
      <c r="AM490" s="209"/>
      <c r="AN490" s="209"/>
      <c r="AO490" s="209"/>
      <c r="AP490" s="209"/>
      <c r="AQ490" s="209"/>
      <c r="AR490" s="209"/>
      <c r="AS490" s="209"/>
      <c r="AT490" s="209"/>
      <c r="AU490" s="209"/>
      <c r="AV490" s="209"/>
      <c r="AW490" s="209"/>
      <c r="AX490" s="209"/>
      <c r="AY490" s="209"/>
      <c r="AZ490" s="209"/>
      <c r="BA490" s="209"/>
      <c r="BB490" s="209"/>
      <c r="BC490" s="209"/>
      <c r="BD490" s="209"/>
      <c r="BE490" s="209"/>
      <c r="BF490" s="209"/>
      <c r="BG490" s="209"/>
      <c r="BH490" s="209"/>
    </row>
    <row r="491" spans="1:60" outlineLevel="1">
      <c r="A491" s="216"/>
      <c r="B491" s="217"/>
      <c r="C491" s="239"/>
      <c r="D491" s="234"/>
      <c r="E491" s="234"/>
      <c r="F491" s="234"/>
      <c r="G491" s="234"/>
      <c r="H491" s="218"/>
      <c r="I491" s="218"/>
      <c r="J491" s="218"/>
      <c r="K491" s="218"/>
      <c r="L491" s="218"/>
      <c r="M491" s="218"/>
      <c r="N491" s="218"/>
      <c r="O491" s="218"/>
      <c r="P491" s="218"/>
      <c r="Q491" s="218"/>
      <c r="R491" s="218"/>
      <c r="S491" s="218"/>
      <c r="T491" s="218"/>
      <c r="U491" s="218"/>
      <c r="V491" s="218"/>
      <c r="W491" s="218"/>
      <c r="X491" s="209"/>
      <c r="Y491" s="209"/>
      <c r="Z491" s="209"/>
      <c r="AA491" s="209"/>
      <c r="AB491" s="209"/>
      <c r="AC491" s="209"/>
      <c r="AD491" s="209"/>
      <c r="AE491" s="209"/>
      <c r="AF491" s="209"/>
      <c r="AG491" s="209" t="s">
        <v>166</v>
      </c>
      <c r="AH491" s="209"/>
      <c r="AI491" s="209"/>
      <c r="AJ491" s="209"/>
      <c r="AK491" s="209"/>
      <c r="AL491" s="209"/>
      <c r="AM491" s="209"/>
      <c r="AN491" s="209"/>
      <c r="AO491" s="209"/>
      <c r="AP491" s="209"/>
      <c r="AQ491" s="209"/>
      <c r="AR491" s="209"/>
      <c r="AS491" s="209"/>
      <c r="AT491" s="209"/>
      <c r="AU491" s="209"/>
      <c r="AV491" s="209"/>
      <c r="AW491" s="209"/>
      <c r="AX491" s="209"/>
      <c r="AY491" s="209"/>
      <c r="AZ491" s="209"/>
      <c r="BA491" s="209"/>
      <c r="BB491" s="209"/>
      <c r="BC491" s="209"/>
      <c r="BD491" s="209"/>
      <c r="BE491" s="209"/>
      <c r="BF491" s="209"/>
      <c r="BG491" s="209"/>
      <c r="BH491" s="209"/>
    </row>
    <row r="492" spans="1:60">
      <c r="A492" s="220" t="s">
        <v>159</v>
      </c>
      <c r="B492" s="221" t="s">
        <v>121</v>
      </c>
      <c r="C492" s="237" t="s">
        <v>122</v>
      </c>
      <c r="D492" s="222"/>
      <c r="E492" s="223"/>
      <c r="F492" s="224"/>
      <c r="G492" s="224">
        <f>SUMIF(AG493:AG498,"&lt;&gt;NOR",G493:G498)</f>
        <v>0</v>
      </c>
      <c r="H492" s="224"/>
      <c r="I492" s="224">
        <f>SUM(I493:I498)</f>
        <v>0</v>
      </c>
      <c r="J492" s="224"/>
      <c r="K492" s="224">
        <f>SUM(K493:K498)</f>
        <v>0</v>
      </c>
      <c r="L492" s="224"/>
      <c r="M492" s="224">
        <f>SUM(M493:M498)</f>
        <v>0</v>
      </c>
      <c r="N492" s="224"/>
      <c r="O492" s="224">
        <f>SUM(O493:O498)</f>
        <v>0.9</v>
      </c>
      <c r="P492" s="224"/>
      <c r="Q492" s="224">
        <f>SUM(Q493:Q498)</f>
        <v>0</v>
      </c>
      <c r="R492" s="224"/>
      <c r="S492" s="224"/>
      <c r="T492" s="225"/>
      <c r="U492" s="219"/>
      <c r="V492" s="219">
        <f>SUM(V493:V498)</f>
        <v>0</v>
      </c>
      <c r="W492" s="219"/>
      <c r="AG492" t="s">
        <v>160</v>
      </c>
    </row>
    <row r="493" spans="1:60" outlineLevel="1">
      <c r="A493" s="226">
        <v>227</v>
      </c>
      <c r="B493" s="227" t="s">
        <v>640</v>
      </c>
      <c r="C493" s="238" t="s">
        <v>641</v>
      </c>
      <c r="D493" s="228" t="s">
        <v>193</v>
      </c>
      <c r="E493" s="229">
        <v>10.5</v>
      </c>
      <c r="F493" s="230"/>
      <c r="G493" s="231">
        <f>ROUND(E493*F493,2)</f>
        <v>0</v>
      </c>
      <c r="H493" s="230"/>
      <c r="I493" s="231">
        <f>ROUND(E493*H493,2)</f>
        <v>0</v>
      </c>
      <c r="J493" s="230"/>
      <c r="K493" s="231">
        <f>ROUND(E493*J493,2)</f>
        <v>0</v>
      </c>
      <c r="L493" s="231">
        <v>21</v>
      </c>
      <c r="M493" s="231">
        <f>G493*(1+L493/100)</f>
        <v>0</v>
      </c>
      <c r="N493" s="231">
        <v>0</v>
      </c>
      <c r="O493" s="231">
        <f>ROUND(E493*N493,2)</f>
        <v>0</v>
      </c>
      <c r="P493" s="231">
        <v>0</v>
      </c>
      <c r="Q493" s="231">
        <f>ROUND(E493*P493,2)</f>
        <v>0</v>
      </c>
      <c r="R493" s="231"/>
      <c r="S493" s="231" t="s">
        <v>189</v>
      </c>
      <c r="T493" s="232" t="s">
        <v>190</v>
      </c>
      <c r="U493" s="218">
        <v>0</v>
      </c>
      <c r="V493" s="218">
        <f>ROUND(E493*U493,2)</f>
        <v>0</v>
      </c>
      <c r="W493" s="218"/>
      <c r="X493" s="209"/>
      <c r="Y493" s="209"/>
      <c r="Z493" s="209"/>
      <c r="AA493" s="209"/>
      <c r="AB493" s="209"/>
      <c r="AC493" s="209"/>
      <c r="AD493" s="209"/>
      <c r="AE493" s="209"/>
      <c r="AF493" s="209"/>
      <c r="AG493" s="209" t="s">
        <v>194</v>
      </c>
      <c r="AH493" s="209"/>
      <c r="AI493" s="209"/>
      <c r="AJ493" s="209"/>
      <c r="AK493" s="209"/>
      <c r="AL493" s="209"/>
      <c r="AM493" s="209"/>
      <c r="AN493" s="209"/>
      <c r="AO493" s="209"/>
      <c r="AP493" s="209"/>
      <c r="AQ493" s="209"/>
      <c r="AR493" s="209"/>
      <c r="AS493" s="209"/>
      <c r="AT493" s="209"/>
      <c r="AU493" s="209"/>
      <c r="AV493" s="209"/>
      <c r="AW493" s="209"/>
      <c r="AX493" s="209"/>
      <c r="AY493" s="209"/>
      <c r="AZ493" s="209"/>
      <c r="BA493" s="209"/>
      <c r="BB493" s="209"/>
      <c r="BC493" s="209"/>
      <c r="BD493" s="209"/>
      <c r="BE493" s="209"/>
      <c r="BF493" s="209"/>
      <c r="BG493" s="209"/>
      <c r="BH493" s="209"/>
    </row>
    <row r="494" spans="1:60" outlineLevel="1">
      <c r="A494" s="216"/>
      <c r="B494" s="217"/>
      <c r="C494" s="239"/>
      <c r="D494" s="234"/>
      <c r="E494" s="234"/>
      <c r="F494" s="234"/>
      <c r="G494" s="234"/>
      <c r="H494" s="218"/>
      <c r="I494" s="218"/>
      <c r="J494" s="218"/>
      <c r="K494" s="218"/>
      <c r="L494" s="218"/>
      <c r="M494" s="218"/>
      <c r="N494" s="218"/>
      <c r="O494" s="218"/>
      <c r="P494" s="218"/>
      <c r="Q494" s="218"/>
      <c r="R494" s="218"/>
      <c r="S494" s="218"/>
      <c r="T494" s="218"/>
      <c r="U494" s="218"/>
      <c r="V494" s="218"/>
      <c r="W494" s="218"/>
      <c r="X494" s="209"/>
      <c r="Y494" s="209"/>
      <c r="Z494" s="209"/>
      <c r="AA494" s="209"/>
      <c r="AB494" s="209"/>
      <c r="AC494" s="209"/>
      <c r="AD494" s="209"/>
      <c r="AE494" s="209"/>
      <c r="AF494" s="209"/>
      <c r="AG494" s="209" t="s">
        <v>166</v>
      </c>
      <c r="AH494" s="209"/>
      <c r="AI494" s="209"/>
      <c r="AJ494" s="209"/>
      <c r="AK494" s="209"/>
      <c r="AL494" s="209"/>
      <c r="AM494" s="209"/>
      <c r="AN494" s="209"/>
      <c r="AO494" s="209"/>
      <c r="AP494" s="209"/>
      <c r="AQ494" s="209"/>
      <c r="AR494" s="209"/>
      <c r="AS494" s="209"/>
      <c r="AT494" s="209"/>
      <c r="AU494" s="209"/>
      <c r="AV494" s="209"/>
      <c r="AW494" s="209"/>
      <c r="AX494" s="209"/>
      <c r="AY494" s="209"/>
      <c r="AZ494" s="209"/>
      <c r="BA494" s="209"/>
      <c r="BB494" s="209"/>
      <c r="BC494" s="209"/>
      <c r="BD494" s="209"/>
      <c r="BE494" s="209"/>
      <c r="BF494" s="209"/>
      <c r="BG494" s="209"/>
      <c r="BH494" s="209"/>
    </row>
    <row r="495" spans="1:60" outlineLevel="1">
      <c r="A495" s="226">
        <v>228</v>
      </c>
      <c r="B495" s="227" t="s">
        <v>642</v>
      </c>
      <c r="C495" s="238" t="s">
        <v>643</v>
      </c>
      <c r="D495" s="228" t="s">
        <v>185</v>
      </c>
      <c r="E495" s="229">
        <v>251.09750000000003</v>
      </c>
      <c r="F495" s="230"/>
      <c r="G495" s="231">
        <f>ROUND(E495*F495,2)</f>
        <v>0</v>
      </c>
      <c r="H495" s="230"/>
      <c r="I495" s="231">
        <f>ROUND(E495*H495,2)</f>
        <v>0</v>
      </c>
      <c r="J495" s="230"/>
      <c r="K495" s="231">
        <f>ROUND(E495*J495,2)</f>
        <v>0</v>
      </c>
      <c r="L495" s="231">
        <v>21</v>
      </c>
      <c r="M495" s="231">
        <f>G495*(1+L495/100)</f>
        <v>0</v>
      </c>
      <c r="N495" s="231">
        <v>3.6000000000000003E-3</v>
      </c>
      <c r="O495" s="231">
        <f>ROUND(E495*N495,2)</f>
        <v>0.9</v>
      </c>
      <c r="P495" s="231">
        <v>0</v>
      </c>
      <c r="Q495" s="231">
        <f>ROUND(E495*P495,2)</f>
        <v>0</v>
      </c>
      <c r="R495" s="231"/>
      <c r="S495" s="231" t="s">
        <v>189</v>
      </c>
      <c r="T495" s="232" t="s">
        <v>190</v>
      </c>
      <c r="U495" s="218">
        <v>0</v>
      </c>
      <c r="V495" s="218">
        <f>ROUND(E495*U495,2)</f>
        <v>0</v>
      </c>
      <c r="W495" s="218"/>
      <c r="X495" s="209"/>
      <c r="Y495" s="209"/>
      <c r="Z495" s="209"/>
      <c r="AA495" s="209"/>
      <c r="AB495" s="209"/>
      <c r="AC495" s="209"/>
      <c r="AD495" s="209"/>
      <c r="AE495" s="209"/>
      <c r="AF495" s="209"/>
      <c r="AG495" s="209" t="s">
        <v>165</v>
      </c>
      <c r="AH495" s="209"/>
      <c r="AI495" s="209"/>
      <c r="AJ495" s="209"/>
      <c r="AK495" s="209"/>
      <c r="AL495" s="209"/>
      <c r="AM495" s="209"/>
      <c r="AN495" s="209"/>
      <c r="AO495" s="209"/>
      <c r="AP495" s="209"/>
      <c r="AQ495" s="209"/>
      <c r="AR495" s="209"/>
      <c r="AS495" s="209"/>
      <c r="AT495" s="209"/>
      <c r="AU495" s="209"/>
      <c r="AV495" s="209"/>
      <c r="AW495" s="209"/>
      <c r="AX495" s="209"/>
      <c r="AY495" s="209"/>
      <c r="AZ495" s="209"/>
      <c r="BA495" s="209"/>
      <c r="BB495" s="209"/>
      <c r="BC495" s="209"/>
      <c r="BD495" s="209"/>
      <c r="BE495" s="209"/>
      <c r="BF495" s="209"/>
      <c r="BG495" s="209"/>
      <c r="BH495" s="209"/>
    </row>
    <row r="496" spans="1:60" outlineLevel="1">
      <c r="A496" s="216"/>
      <c r="B496" s="217"/>
      <c r="C496" s="239"/>
      <c r="D496" s="234"/>
      <c r="E496" s="234"/>
      <c r="F496" s="234"/>
      <c r="G496" s="234"/>
      <c r="H496" s="218"/>
      <c r="I496" s="218"/>
      <c r="J496" s="218"/>
      <c r="K496" s="218"/>
      <c r="L496" s="218"/>
      <c r="M496" s="218"/>
      <c r="N496" s="218"/>
      <c r="O496" s="218"/>
      <c r="P496" s="218"/>
      <c r="Q496" s="218"/>
      <c r="R496" s="218"/>
      <c r="S496" s="218"/>
      <c r="T496" s="218"/>
      <c r="U496" s="218"/>
      <c r="V496" s="218"/>
      <c r="W496" s="218"/>
      <c r="X496" s="209"/>
      <c r="Y496" s="209"/>
      <c r="Z496" s="209"/>
      <c r="AA496" s="209"/>
      <c r="AB496" s="209"/>
      <c r="AC496" s="209"/>
      <c r="AD496" s="209"/>
      <c r="AE496" s="209"/>
      <c r="AF496" s="209"/>
      <c r="AG496" s="209" t="s">
        <v>166</v>
      </c>
      <c r="AH496" s="209"/>
      <c r="AI496" s="209"/>
      <c r="AJ496" s="209"/>
      <c r="AK496" s="209"/>
      <c r="AL496" s="209"/>
      <c r="AM496" s="209"/>
      <c r="AN496" s="209"/>
      <c r="AO496" s="209"/>
      <c r="AP496" s="209"/>
      <c r="AQ496" s="209"/>
      <c r="AR496" s="209"/>
      <c r="AS496" s="209"/>
      <c r="AT496" s="209"/>
      <c r="AU496" s="209"/>
      <c r="AV496" s="209"/>
      <c r="AW496" s="209"/>
      <c r="AX496" s="209"/>
      <c r="AY496" s="209"/>
      <c r="AZ496" s="209"/>
      <c r="BA496" s="209"/>
      <c r="BB496" s="209"/>
      <c r="BC496" s="209"/>
      <c r="BD496" s="209"/>
      <c r="BE496" s="209"/>
      <c r="BF496" s="209"/>
      <c r="BG496" s="209"/>
      <c r="BH496" s="209"/>
    </row>
    <row r="497" spans="1:60" outlineLevel="1">
      <c r="A497" s="226">
        <v>229</v>
      </c>
      <c r="B497" s="227" t="s">
        <v>644</v>
      </c>
      <c r="C497" s="238" t="s">
        <v>645</v>
      </c>
      <c r="D497" s="228" t="s">
        <v>0</v>
      </c>
      <c r="E497" s="229">
        <v>2534.0226000000002</v>
      </c>
      <c r="F497" s="230"/>
      <c r="G497" s="231">
        <f>ROUND(E497*F497,2)</f>
        <v>0</v>
      </c>
      <c r="H497" s="230"/>
      <c r="I497" s="231">
        <f>ROUND(E497*H497,2)</f>
        <v>0</v>
      </c>
      <c r="J497" s="230"/>
      <c r="K497" s="231">
        <f>ROUND(E497*J497,2)</f>
        <v>0</v>
      </c>
      <c r="L497" s="231">
        <v>21</v>
      </c>
      <c r="M497" s="231">
        <f>G497*(1+L497/100)</f>
        <v>0</v>
      </c>
      <c r="N497" s="231">
        <v>0</v>
      </c>
      <c r="O497" s="231">
        <f>ROUND(E497*N497,2)</f>
        <v>0</v>
      </c>
      <c r="P497" s="231">
        <v>0</v>
      </c>
      <c r="Q497" s="231">
        <f>ROUND(E497*P497,2)</f>
        <v>0</v>
      </c>
      <c r="R497" s="231"/>
      <c r="S497" s="231" t="s">
        <v>164</v>
      </c>
      <c r="T497" s="232" t="s">
        <v>164</v>
      </c>
      <c r="U497" s="218">
        <v>0</v>
      </c>
      <c r="V497" s="218">
        <f>ROUND(E497*U497,2)</f>
        <v>0</v>
      </c>
      <c r="W497" s="218"/>
      <c r="X497" s="209"/>
      <c r="Y497" s="209"/>
      <c r="Z497" s="209"/>
      <c r="AA497" s="209"/>
      <c r="AB497" s="209"/>
      <c r="AC497" s="209"/>
      <c r="AD497" s="209"/>
      <c r="AE497" s="209"/>
      <c r="AF497" s="209"/>
      <c r="AG497" s="209" t="s">
        <v>511</v>
      </c>
      <c r="AH497" s="209"/>
      <c r="AI497" s="209"/>
      <c r="AJ497" s="209"/>
      <c r="AK497" s="209"/>
      <c r="AL497" s="209"/>
      <c r="AM497" s="209"/>
      <c r="AN497" s="209"/>
      <c r="AO497" s="209"/>
      <c r="AP497" s="209"/>
      <c r="AQ497" s="209"/>
      <c r="AR497" s="209"/>
      <c r="AS497" s="209"/>
      <c r="AT497" s="209"/>
      <c r="AU497" s="209"/>
      <c r="AV497" s="209"/>
      <c r="AW497" s="209"/>
      <c r="AX497" s="209"/>
      <c r="AY497" s="209"/>
      <c r="AZ497" s="209"/>
      <c r="BA497" s="209"/>
      <c r="BB497" s="209"/>
      <c r="BC497" s="209"/>
      <c r="BD497" s="209"/>
      <c r="BE497" s="209"/>
      <c r="BF497" s="209"/>
      <c r="BG497" s="209"/>
      <c r="BH497" s="209"/>
    </row>
    <row r="498" spans="1:60" outlineLevel="1">
      <c r="A498" s="216"/>
      <c r="B498" s="217"/>
      <c r="C498" s="239"/>
      <c r="D498" s="234"/>
      <c r="E498" s="234"/>
      <c r="F498" s="234"/>
      <c r="G498" s="234"/>
      <c r="H498" s="218"/>
      <c r="I498" s="218"/>
      <c r="J498" s="218"/>
      <c r="K498" s="218"/>
      <c r="L498" s="218"/>
      <c r="M498" s="218"/>
      <c r="N498" s="218"/>
      <c r="O498" s="218"/>
      <c r="P498" s="218"/>
      <c r="Q498" s="218"/>
      <c r="R498" s="218"/>
      <c r="S498" s="218"/>
      <c r="T498" s="218"/>
      <c r="U498" s="218"/>
      <c r="V498" s="218"/>
      <c r="W498" s="218"/>
      <c r="X498" s="209"/>
      <c r="Y498" s="209"/>
      <c r="Z498" s="209"/>
      <c r="AA498" s="209"/>
      <c r="AB498" s="209"/>
      <c r="AC498" s="209"/>
      <c r="AD498" s="209"/>
      <c r="AE498" s="209"/>
      <c r="AF498" s="209"/>
      <c r="AG498" s="209" t="s">
        <v>166</v>
      </c>
      <c r="AH498" s="209"/>
      <c r="AI498" s="209"/>
      <c r="AJ498" s="209"/>
      <c r="AK498" s="209"/>
      <c r="AL498" s="209"/>
      <c r="AM498" s="209"/>
      <c r="AN498" s="209"/>
      <c r="AO498" s="209"/>
      <c r="AP498" s="209"/>
      <c r="AQ498" s="209"/>
      <c r="AR498" s="209"/>
      <c r="AS498" s="209"/>
      <c r="AT498" s="209"/>
      <c r="AU498" s="209"/>
      <c r="AV498" s="209"/>
      <c r="AW498" s="209"/>
      <c r="AX498" s="209"/>
      <c r="AY498" s="209"/>
      <c r="AZ498" s="209"/>
      <c r="BA498" s="209"/>
      <c r="BB498" s="209"/>
      <c r="BC498" s="209"/>
      <c r="BD498" s="209"/>
      <c r="BE498" s="209"/>
      <c r="BF498" s="209"/>
      <c r="BG498" s="209"/>
      <c r="BH498" s="209"/>
    </row>
    <row r="499" spans="1:60">
      <c r="A499" s="220" t="s">
        <v>159</v>
      </c>
      <c r="B499" s="221" t="s">
        <v>123</v>
      </c>
      <c r="C499" s="237" t="s">
        <v>124</v>
      </c>
      <c r="D499" s="222"/>
      <c r="E499" s="223"/>
      <c r="F499" s="224"/>
      <c r="G499" s="224">
        <f>SUMIF(AG500:AG513,"&lt;&gt;NOR",G500:G513)</f>
        <v>0</v>
      </c>
      <c r="H499" s="224"/>
      <c r="I499" s="224">
        <f>SUM(I500:I513)</f>
        <v>0</v>
      </c>
      <c r="J499" s="224"/>
      <c r="K499" s="224">
        <f>SUM(K500:K513)</f>
        <v>0</v>
      </c>
      <c r="L499" s="224"/>
      <c r="M499" s="224">
        <f>SUM(M500:M513)</f>
        <v>0</v>
      </c>
      <c r="N499" s="224"/>
      <c r="O499" s="224">
        <f>SUM(O500:O513)</f>
        <v>3.06</v>
      </c>
      <c r="P499" s="224"/>
      <c r="Q499" s="224">
        <f>SUM(Q500:Q513)</f>
        <v>0</v>
      </c>
      <c r="R499" s="224"/>
      <c r="S499" s="224"/>
      <c r="T499" s="225"/>
      <c r="U499" s="219"/>
      <c r="V499" s="219">
        <f>SUM(V500:V513)</f>
        <v>0</v>
      </c>
      <c r="W499" s="219"/>
      <c r="AG499" t="s">
        <v>160</v>
      </c>
    </row>
    <row r="500" spans="1:60" outlineLevel="1">
      <c r="A500" s="226">
        <v>230</v>
      </c>
      <c r="B500" s="227" t="s">
        <v>646</v>
      </c>
      <c r="C500" s="238" t="s">
        <v>647</v>
      </c>
      <c r="D500" s="228" t="s">
        <v>185</v>
      </c>
      <c r="E500" s="229">
        <v>166.16900000000001</v>
      </c>
      <c r="F500" s="230"/>
      <c r="G500" s="231">
        <f>ROUND(E500*F500,2)</f>
        <v>0</v>
      </c>
      <c r="H500" s="230"/>
      <c r="I500" s="231">
        <f>ROUND(E500*H500,2)</f>
        <v>0</v>
      </c>
      <c r="J500" s="230"/>
      <c r="K500" s="231">
        <f>ROUND(E500*J500,2)</f>
        <v>0</v>
      </c>
      <c r="L500" s="231">
        <v>21</v>
      </c>
      <c r="M500" s="231">
        <f>G500*(1+L500/100)</f>
        <v>0</v>
      </c>
      <c r="N500" s="231">
        <v>0</v>
      </c>
      <c r="O500" s="231">
        <f>ROUND(E500*N500,2)</f>
        <v>0</v>
      </c>
      <c r="P500" s="231">
        <v>0</v>
      </c>
      <c r="Q500" s="231">
        <f>ROUND(E500*P500,2)</f>
        <v>0</v>
      </c>
      <c r="R500" s="231"/>
      <c r="S500" s="231" t="s">
        <v>164</v>
      </c>
      <c r="T500" s="232" t="s">
        <v>164</v>
      </c>
      <c r="U500" s="218">
        <v>0</v>
      </c>
      <c r="V500" s="218">
        <f>ROUND(E500*U500,2)</f>
        <v>0</v>
      </c>
      <c r="W500" s="218"/>
      <c r="X500" s="209"/>
      <c r="Y500" s="209"/>
      <c r="Z500" s="209"/>
      <c r="AA500" s="209"/>
      <c r="AB500" s="209"/>
      <c r="AC500" s="209"/>
      <c r="AD500" s="209"/>
      <c r="AE500" s="209"/>
      <c r="AF500" s="209"/>
      <c r="AG500" s="209" t="s">
        <v>194</v>
      </c>
      <c r="AH500" s="209"/>
      <c r="AI500" s="209"/>
      <c r="AJ500" s="209"/>
      <c r="AK500" s="209"/>
      <c r="AL500" s="209"/>
      <c r="AM500" s="209"/>
      <c r="AN500" s="209"/>
      <c r="AO500" s="209"/>
      <c r="AP500" s="209"/>
      <c r="AQ500" s="209"/>
      <c r="AR500" s="209"/>
      <c r="AS500" s="209"/>
      <c r="AT500" s="209"/>
      <c r="AU500" s="209"/>
      <c r="AV500" s="209"/>
      <c r="AW500" s="209"/>
      <c r="AX500" s="209"/>
      <c r="AY500" s="209"/>
      <c r="AZ500" s="209"/>
      <c r="BA500" s="209"/>
      <c r="BB500" s="209"/>
      <c r="BC500" s="209"/>
      <c r="BD500" s="209"/>
      <c r="BE500" s="209"/>
      <c r="BF500" s="209"/>
      <c r="BG500" s="209"/>
      <c r="BH500" s="209"/>
    </row>
    <row r="501" spans="1:60" outlineLevel="1">
      <c r="A501" s="216"/>
      <c r="B501" s="217"/>
      <c r="C501" s="239"/>
      <c r="D501" s="234"/>
      <c r="E501" s="234"/>
      <c r="F501" s="234"/>
      <c r="G501" s="234"/>
      <c r="H501" s="218"/>
      <c r="I501" s="218"/>
      <c r="J501" s="218"/>
      <c r="K501" s="218"/>
      <c r="L501" s="218"/>
      <c r="M501" s="218"/>
      <c r="N501" s="218"/>
      <c r="O501" s="218"/>
      <c r="P501" s="218"/>
      <c r="Q501" s="218"/>
      <c r="R501" s="218"/>
      <c r="S501" s="218"/>
      <c r="T501" s="218"/>
      <c r="U501" s="218"/>
      <c r="V501" s="218"/>
      <c r="W501" s="218"/>
      <c r="X501" s="209"/>
      <c r="Y501" s="209"/>
      <c r="Z501" s="209"/>
      <c r="AA501" s="209"/>
      <c r="AB501" s="209"/>
      <c r="AC501" s="209"/>
      <c r="AD501" s="209"/>
      <c r="AE501" s="209"/>
      <c r="AF501" s="209"/>
      <c r="AG501" s="209" t="s">
        <v>166</v>
      </c>
      <c r="AH501" s="209"/>
      <c r="AI501" s="209"/>
      <c r="AJ501" s="209"/>
      <c r="AK501" s="209"/>
      <c r="AL501" s="209"/>
      <c r="AM501" s="209"/>
      <c r="AN501" s="209"/>
      <c r="AO501" s="209"/>
      <c r="AP501" s="209"/>
      <c r="AQ501" s="209"/>
      <c r="AR501" s="209"/>
      <c r="AS501" s="209"/>
      <c r="AT501" s="209"/>
      <c r="AU501" s="209"/>
      <c r="AV501" s="209"/>
      <c r="AW501" s="209"/>
      <c r="AX501" s="209"/>
      <c r="AY501" s="209"/>
      <c r="AZ501" s="209"/>
      <c r="BA501" s="209"/>
      <c r="BB501" s="209"/>
      <c r="BC501" s="209"/>
      <c r="BD501" s="209"/>
      <c r="BE501" s="209"/>
      <c r="BF501" s="209"/>
      <c r="BG501" s="209"/>
      <c r="BH501" s="209"/>
    </row>
    <row r="502" spans="1:60" outlineLevel="1">
      <c r="A502" s="226">
        <v>231</v>
      </c>
      <c r="B502" s="227" t="s">
        <v>648</v>
      </c>
      <c r="C502" s="238" t="s">
        <v>649</v>
      </c>
      <c r="D502" s="228" t="s">
        <v>185</v>
      </c>
      <c r="E502" s="229">
        <v>166.16900000000001</v>
      </c>
      <c r="F502" s="230"/>
      <c r="G502" s="231">
        <f>ROUND(E502*F502,2)</f>
        <v>0</v>
      </c>
      <c r="H502" s="230"/>
      <c r="I502" s="231">
        <f>ROUND(E502*H502,2)</f>
        <v>0</v>
      </c>
      <c r="J502" s="230"/>
      <c r="K502" s="231">
        <f>ROUND(E502*J502,2)</f>
        <v>0</v>
      </c>
      <c r="L502" s="231">
        <v>21</v>
      </c>
      <c r="M502" s="231">
        <f>G502*(1+L502/100)</f>
        <v>0</v>
      </c>
      <c r="N502" s="231">
        <v>0</v>
      </c>
      <c r="O502" s="231">
        <f>ROUND(E502*N502,2)</f>
        <v>0</v>
      </c>
      <c r="P502" s="231">
        <v>0</v>
      </c>
      <c r="Q502" s="231">
        <f>ROUND(E502*P502,2)</f>
        <v>0</v>
      </c>
      <c r="R502" s="231"/>
      <c r="S502" s="231" t="s">
        <v>164</v>
      </c>
      <c r="T502" s="232" t="s">
        <v>164</v>
      </c>
      <c r="U502" s="218">
        <v>0</v>
      </c>
      <c r="V502" s="218">
        <f>ROUND(E502*U502,2)</f>
        <v>0</v>
      </c>
      <c r="W502" s="218"/>
      <c r="X502" s="209"/>
      <c r="Y502" s="209"/>
      <c r="Z502" s="209"/>
      <c r="AA502" s="209"/>
      <c r="AB502" s="209"/>
      <c r="AC502" s="209"/>
      <c r="AD502" s="209"/>
      <c r="AE502" s="209"/>
      <c r="AF502" s="209"/>
      <c r="AG502" s="209" t="s">
        <v>194</v>
      </c>
      <c r="AH502" s="209"/>
      <c r="AI502" s="209"/>
      <c r="AJ502" s="209"/>
      <c r="AK502" s="209"/>
      <c r="AL502" s="209"/>
      <c r="AM502" s="209"/>
      <c r="AN502" s="209"/>
      <c r="AO502" s="209"/>
      <c r="AP502" s="209"/>
      <c r="AQ502" s="209"/>
      <c r="AR502" s="209"/>
      <c r="AS502" s="209"/>
      <c r="AT502" s="209"/>
      <c r="AU502" s="209"/>
      <c r="AV502" s="209"/>
      <c r="AW502" s="209"/>
      <c r="AX502" s="209"/>
      <c r="AY502" s="209"/>
      <c r="AZ502" s="209"/>
      <c r="BA502" s="209"/>
      <c r="BB502" s="209"/>
      <c r="BC502" s="209"/>
      <c r="BD502" s="209"/>
      <c r="BE502" s="209"/>
      <c r="BF502" s="209"/>
      <c r="BG502" s="209"/>
      <c r="BH502" s="209"/>
    </row>
    <row r="503" spans="1:60" outlineLevel="1">
      <c r="A503" s="216"/>
      <c r="B503" s="217"/>
      <c r="C503" s="239"/>
      <c r="D503" s="234"/>
      <c r="E503" s="234"/>
      <c r="F503" s="234"/>
      <c r="G503" s="234"/>
      <c r="H503" s="218"/>
      <c r="I503" s="218"/>
      <c r="J503" s="218"/>
      <c r="K503" s="218"/>
      <c r="L503" s="218"/>
      <c r="M503" s="218"/>
      <c r="N503" s="218"/>
      <c r="O503" s="218"/>
      <c r="P503" s="218"/>
      <c r="Q503" s="218"/>
      <c r="R503" s="218"/>
      <c r="S503" s="218"/>
      <c r="T503" s="218"/>
      <c r="U503" s="218"/>
      <c r="V503" s="218"/>
      <c r="W503" s="218"/>
      <c r="X503" s="209"/>
      <c r="Y503" s="209"/>
      <c r="Z503" s="209"/>
      <c r="AA503" s="209"/>
      <c r="AB503" s="209"/>
      <c r="AC503" s="209"/>
      <c r="AD503" s="209"/>
      <c r="AE503" s="209"/>
      <c r="AF503" s="209"/>
      <c r="AG503" s="209" t="s">
        <v>166</v>
      </c>
      <c r="AH503" s="209"/>
      <c r="AI503" s="209"/>
      <c r="AJ503" s="209"/>
      <c r="AK503" s="209"/>
      <c r="AL503" s="209"/>
      <c r="AM503" s="209"/>
      <c r="AN503" s="209"/>
      <c r="AO503" s="209"/>
      <c r="AP503" s="209"/>
      <c r="AQ503" s="209"/>
      <c r="AR503" s="209"/>
      <c r="AS503" s="209"/>
      <c r="AT503" s="209"/>
      <c r="AU503" s="209"/>
      <c r="AV503" s="209"/>
      <c r="AW503" s="209"/>
      <c r="AX503" s="209"/>
      <c r="AY503" s="209"/>
      <c r="AZ503" s="209"/>
      <c r="BA503" s="209"/>
      <c r="BB503" s="209"/>
      <c r="BC503" s="209"/>
      <c r="BD503" s="209"/>
      <c r="BE503" s="209"/>
      <c r="BF503" s="209"/>
      <c r="BG503" s="209"/>
      <c r="BH503" s="209"/>
    </row>
    <row r="504" spans="1:60" outlineLevel="1">
      <c r="A504" s="226">
        <v>232</v>
      </c>
      <c r="B504" s="227" t="s">
        <v>650</v>
      </c>
      <c r="C504" s="238" t="s">
        <v>651</v>
      </c>
      <c r="D504" s="228" t="s">
        <v>185</v>
      </c>
      <c r="E504" s="229">
        <v>166.16900000000001</v>
      </c>
      <c r="F504" s="230"/>
      <c r="G504" s="231">
        <f>ROUND(E504*F504,2)</f>
        <v>0</v>
      </c>
      <c r="H504" s="230"/>
      <c r="I504" s="231">
        <f>ROUND(E504*H504,2)</f>
        <v>0</v>
      </c>
      <c r="J504" s="230"/>
      <c r="K504" s="231">
        <f>ROUND(E504*J504,2)</f>
        <v>0</v>
      </c>
      <c r="L504" s="231">
        <v>21</v>
      </c>
      <c r="M504" s="231">
        <f>G504*(1+L504/100)</f>
        <v>0</v>
      </c>
      <c r="N504" s="231">
        <v>3.0000000000000003E-4</v>
      </c>
      <c r="O504" s="231">
        <f>ROUND(E504*N504,2)</f>
        <v>0.05</v>
      </c>
      <c r="P504" s="231">
        <v>0</v>
      </c>
      <c r="Q504" s="231">
        <f>ROUND(E504*P504,2)</f>
        <v>0</v>
      </c>
      <c r="R504" s="231"/>
      <c r="S504" s="231" t="s">
        <v>164</v>
      </c>
      <c r="T504" s="232" t="s">
        <v>164</v>
      </c>
      <c r="U504" s="218">
        <v>0</v>
      </c>
      <c r="V504" s="218">
        <f>ROUND(E504*U504,2)</f>
        <v>0</v>
      </c>
      <c r="W504" s="218"/>
      <c r="X504" s="209"/>
      <c r="Y504" s="209"/>
      <c r="Z504" s="209"/>
      <c r="AA504" s="209"/>
      <c r="AB504" s="209"/>
      <c r="AC504" s="209"/>
      <c r="AD504" s="209"/>
      <c r="AE504" s="209"/>
      <c r="AF504" s="209"/>
      <c r="AG504" s="209" t="s">
        <v>194</v>
      </c>
      <c r="AH504" s="209"/>
      <c r="AI504" s="209"/>
      <c r="AJ504" s="209"/>
      <c r="AK504" s="209"/>
      <c r="AL504" s="209"/>
      <c r="AM504" s="209"/>
      <c r="AN504" s="209"/>
      <c r="AO504" s="209"/>
      <c r="AP504" s="209"/>
      <c r="AQ504" s="209"/>
      <c r="AR504" s="209"/>
      <c r="AS504" s="209"/>
      <c r="AT504" s="209"/>
      <c r="AU504" s="209"/>
      <c r="AV504" s="209"/>
      <c r="AW504" s="209"/>
      <c r="AX504" s="209"/>
      <c r="AY504" s="209"/>
      <c r="AZ504" s="209"/>
      <c r="BA504" s="209"/>
      <c r="BB504" s="209"/>
      <c r="BC504" s="209"/>
      <c r="BD504" s="209"/>
      <c r="BE504" s="209"/>
      <c r="BF504" s="209"/>
      <c r="BG504" s="209"/>
      <c r="BH504" s="209"/>
    </row>
    <row r="505" spans="1:60" outlineLevel="1">
      <c r="A505" s="216"/>
      <c r="B505" s="217"/>
      <c r="C505" s="239"/>
      <c r="D505" s="234"/>
      <c r="E505" s="234"/>
      <c r="F505" s="234"/>
      <c r="G505" s="234"/>
      <c r="H505" s="218"/>
      <c r="I505" s="218"/>
      <c r="J505" s="218"/>
      <c r="K505" s="218"/>
      <c r="L505" s="218"/>
      <c r="M505" s="218"/>
      <c r="N505" s="218"/>
      <c r="O505" s="218"/>
      <c r="P505" s="218"/>
      <c r="Q505" s="218"/>
      <c r="R505" s="218"/>
      <c r="S505" s="218"/>
      <c r="T505" s="218"/>
      <c r="U505" s="218"/>
      <c r="V505" s="218"/>
      <c r="W505" s="218"/>
      <c r="X505" s="209"/>
      <c r="Y505" s="209"/>
      <c r="Z505" s="209"/>
      <c r="AA505" s="209"/>
      <c r="AB505" s="209"/>
      <c r="AC505" s="209"/>
      <c r="AD505" s="209"/>
      <c r="AE505" s="209"/>
      <c r="AF505" s="209"/>
      <c r="AG505" s="209" t="s">
        <v>166</v>
      </c>
      <c r="AH505" s="209"/>
      <c r="AI505" s="209"/>
      <c r="AJ505" s="209"/>
      <c r="AK505" s="209"/>
      <c r="AL505" s="209"/>
      <c r="AM505" s="209"/>
      <c r="AN505" s="209"/>
      <c r="AO505" s="209"/>
      <c r="AP505" s="209"/>
      <c r="AQ505" s="209"/>
      <c r="AR505" s="209"/>
      <c r="AS505" s="209"/>
      <c r="AT505" s="209"/>
      <c r="AU505" s="209"/>
      <c r="AV505" s="209"/>
      <c r="AW505" s="209"/>
      <c r="AX505" s="209"/>
      <c r="AY505" s="209"/>
      <c r="AZ505" s="209"/>
      <c r="BA505" s="209"/>
      <c r="BB505" s="209"/>
      <c r="BC505" s="209"/>
      <c r="BD505" s="209"/>
      <c r="BE505" s="209"/>
      <c r="BF505" s="209"/>
      <c r="BG505" s="209"/>
      <c r="BH505" s="209"/>
    </row>
    <row r="506" spans="1:60" outlineLevel="1">
      <c r="A506" s="226">
        <v>233</v>
      </c>
      <c r="B506" s="227" t="s">
        <v>652</v>
      </c>
      <c r="C506" s="238" t="s">
        <v>653</v>
      </c>
      <c r="D506" s="228" t="s">
        <v>185</v>
      </c>
      <c r="E506" s="229">
        <v>166.16900000000001</v>
      </c>
      <c r="F506" s="230"/>
      <c r="G506" s="231">
        <f>ROUND(E506*F506,2)</f>
        <v>0</v>
      </c>
      <c r="H506" s="230"/>
      <c r="I506" s="231">
        <f>ROUND(E506*H506,2)</f>
        <v>0</v>
      </c>
      <c r="J506" s="230"/>
      <c r="K506" s="231">
        <f>ROUND(E506*J506,2)</f>
        <v>0</v>
      </c>
      <c r="L506" s="231">
        <v>21</v>
      </c>
      <c r="M506" s="231">
        <f>G506*(1+L506/100)</f>
        <v>0</v>
      </c>
      <c r="N506" s="231">
        <v>5.0400000000000002E-3</v>
      </c>
      <c r="O506" s="231">
        <f>ROUND(E506*N506,2)</f>
        <v>0.84</v>
      </c>
      <c r="P506" s="231">
        <v>0</v>
      </c>
      <c r="Q506" s="231">
        <f>ROUND(E506*P506,2)</f>
        <v>0</v>
      </c>
      <c r="R506" s="231"/>
      <c r="S506" s="231" t="s">
        <v>164</v>
      </c>
      <c r="T506" s="232" t="s">
        <v>164</v>
      </c>
      <c r="U506" s="218">
        <v>0</v>
      </c>
      <c r="V506" s="218">
        <f>ROUND(E506*U506,2)</f>
        <v>0</v>
      </c>
      <c r="W506" s="218"/>
      <c r="X506" s="209"/>
      <c r="Y506" s="209"/>
      <c r="Z506" s="209"/>
      <c r="AA506" s="209"/>
      <c r="AB506" s="209"/>
      <c r="AC506" s="209"/>
      <c r="AD506" s="209"/>
      <c r="AE506" s="209"/>
      <c r="AF506" s="209"/>
      <c r="AG506" s="209" t="s">
        <v>194</v>
      </c>
      <c r="AH506" s="209"/>
      <c r="AI506" s="209"/>
      <c r="AJ506" s="209"/>
      <c r="AK506" s="209"/>
      <c r="AL506" s="209"/>
      <c r="AM506" s="209"/>
      <c r="AN506" s="209"/>
      <c r="AO506" s="209"/>
      <c r="AP506" s="209"/>
      <c r="AQ506" s="209"/>
      <c r="AR506" s="209"/>
      <c r="AS506" s="209"/>
      <c r="AT506" s="209"/>
      <c r="AU506" s="209"/>
      <c r="AV506" s="209"/>
      <c r="AW506" s="209"/>
      <c r="AX506" s="209"/>
      <c r="AY506" s="209"/>
      <c r="AZ506" s="209"/>
      <c r="BA506" s="209"/>
      <c r="BB506" s="209"/>
      <c r="BC506" s="209"/>
      <c r="BD506" s="209"/>
      <c r="BE506" s="209"/>
      <c r="BF506" s="209"/>
      <c r="BG506" s="209"/>
      <c r="BH506" s="209"/>
    </row>
    <row r="507" spans="1:60" outlineLevel="1">
      <c r="A507" s="216"/>
      <c r="B507" s="217"/>
      <c r="C507" s="239"/>
      <c r="D507" s="234"/>
      <c r="E507" s="234"/>
      <c r="F507" s="234"/>
      <c r="G507" s="234"/>
      <c r="H507" s="218"/>
      <c r="I507" s="218"/>
      <c r="J507" s="218"/>
      <c r="K507" s="218"/>
      <c r="L507" s="218"/>
      <c r="M507" s="218"/>
      <c r="N507" s="218"/>
      <c r="O507" s="218"/>
      <c r="P507" s="218"/>
      <c r="Q507" s="218"/>
      <c r="R507" s="218"/>
      <c r="S507" s="218"/>
      <c r="T507" s="218"/>
      <c r="U507" s="218"/>
      <c r="V507" s="218"/>
      <c r="W507" s="218"/>
      <c r="X507" s="209"/>
      <c r="Y507" s="209"/>
      <c r="Z507" s="209"/>
      <c r="AA507" s="209"/>
      <c r="AB507" s="209"/>
      <c r="AC507" s="209"/>
      <c r="AD507" s="209"/>
      <c r="AE507" s="209"/>
      <c r="AF507" s="209"/>
      <c r="AG507" s="209" t="s">
        <v>166</v>
      </c>
      <c r="AH507" s="209"/>
      <c r="AI507" s="209"/>
      <c r="AJ507" s="209"/>
      <c r="AK507" s="209"/>
      <c r="AL507" s="209"/>
      <c r="AM507" s="209"/>
      <c r="AN507" s="209"/>
      <c r="AO507" s="209"/>
      <c r="AP507" s="209"/>
      <c r="AQ507" s="209"/>
      <c r="AR507" s="209"/>
      <c r="AS507" s="209"/>
      <c r="AT507" s="209"/>
      <c r="AU507" s="209"/>
      <c r="AV507" s="209"/>
      <c r="AW507" s="209"/>
      <c r="AX507" s="209"/>
      <c r="AY507" s="209"/>
      <c r="AZ507" s="209"/>
      <c r="BA507" s="209"/>
      <c r="BB507" s="209"/>
      <c r="BC507" s="209"/>
      <c r="BD507" s="209"/>
      <c r="BE507" s="209"/>
      <c r="BF507" s="209"/>
      <c r="BG507" s="209"/>
      <c r="BH507" s="209"/>
    </row>
    <row r="508" spans="1:60" outlineLevel="1">
      <c r="A508" s="226">
        <v>234</v>
      </c>
      <c r="B508" s="227" t="s">
        <v>654</v>
      </c>
      <c r="C508" s="238" t="s">
        <v>655</v>
      </c>
      <c r="D508" s="228" t="s">
        <v>0</v>
      </c>
      <c r="E508" s="229">
        <v>2388.8858700000001</v>
      </c>
      <c r="F508" s="230"/>
      <c r="G508" s="231">
        <f>ROUND(E508*F508,2)</f>
        <v>0</v>
      </c>
      <c r="H508" s="230"/>
      <c r="I508" s="231">
        <f>ROUND(E508*H508,2)</f>
        <v>0</v>
      </c>
      <c r="J508" s="230"/>
      <c r="K508" s="231">
        <f>ROUND(E508*J508,2)</f>
        <v>0</v>
      </c>
      <c r="L508" s="231">
        <v>21</v>
      </c>
      <c r="M508" s="231">
        <f>G508*(1+L508/100)</f>
        <v>0</v>
      </c>
      <c r="N508" s="231">
        <v>0</v>
      </c>
      <c r="O508" s="231">
        <f>ROUND(E508*N508,2)</f>
        <v>0</v>
      </c>
      <c r="P508" s="231">
        <v>0</v>
      </c>
      <c r="Q508" s="231">
        <f>ROUND(E508*P508,2)</f>
        <v>0</v>
      </c>
      <c r="R508" s="231"/>
      <c r="S508" s="231" t="s">
        <v>164</v>
      </c>
      <c r="T508" s="232" t="s">
        <v>164</v>
      </c>
      <c r="U508" s="218">
        <v>0</v>
      </c>
      <c r="V508" s="218">
        <f>ROUND(E508*U508,2)</f>
        <v>0</v>
      </c>
      <c r="W508" s="218"/>
      <c r="X508" s="209"/>
      <c r="Y508" s="209"/>
      <c r="Z508" s="209"/>
      <c r="AA508" s="209"/>
      <c r="AB508" s="209"/>
      <c r="AC508" s="209"/>
      <c r="AD508" s="209"/>
      <c r="AE508" s="209"/>
      <c r="AF508" s="209"/>
      <c r="AG508" s="209" t="s">
        <v>511</v>
      </c>
      <c r="AH508" s="209"/>
      <c r="AI508" s="209"/>
      <c r="AJ508" s="209"/>
      <c r="AK508" s="209"/>
      <c r="AL508" s="209"/>
      <c r="AM508" s="209"/>
      <c r="AN508" s="209"/>
      <c r="AO508" s="209"/>
      <c r="AP508" s="209"/>
      <c r="AQ508" s="209"/>
      <c r="AR508" s="209"/>
      <c r="AS508" s="209"/>
      <c r="AT508" s="209"/>
      <c r="AU508" s="209"/>
      <c r="AV508" s="209"/>
      <c r="AW508" s="209"/>
      <c r="AX508" s="209"/>
      <c r="AY508" s="209"/>
      <c r="AZ508" s="209"/>
      <c r="BA508" s="209"/>
      <c r="BB508" s="209"/>
      <c r="BC508" s="209"/>
      <c r="BD508" s="209"/>
      <c r="BE508" s="209"/>
      <c r="BF508" s="209"/>
      <c r="BG508" s="209"/>
      <c r="BH508" s="209"/>
    </row>
    <row r="509" spans="1:60" outlineLevel="1">
      <c r="A509" s="216"/>
      <c r="B509" s="217"/>
      <c r="C509" s="239"/>
      <c r="D509" s="234"/>
      <c r="E509" s="234"/>
      <c r="F509" s="234"/>
      <c r="G509" s="234"/>
      <c r="H509" s="218"/>
      <c r="I509" s="218"/>
      <c r="J509" s="218"/>
      <c r="K509" s="218"/>
      <c r="L509" s="218"/>
      <c r="M509" s="218"/>
      <c r="N509" s="218"/>
      <c r="O509" s="218"/>
      <c r="P509" s="218"/>
      <c r="Q509" s="218"/>
      <c r="R509" s="218"/>
      <c r="S509" s="218"/>
      <c r="T509" s="218"/>
      <c r="U509" s="218"/>
      <c r="V509" s="218"/>
      <c r="W509" s="218"/>
      <c r="X509" s="209"/>
      <c r="Y509" s="209"/>
      <c r="Z509" s="209"/>
      <c r="AA509" s="209"/>
      <c r="AB509" s="209"/>
      <c r="AC509" s="209"/>
      <c r="AD509" s="209"/>
      <c r="AE509" s="209"/>
      <c r="AF509" s="209"/>
      <c r="AG509" s="209" t="s">
        <v>166</v>
      </c>
      <c r="AH509" s="209"/>
      <c r="AI509" s="209"/>
      <c r="AJ509" s="209"/>
      <c r="AK509" s="209"/>
      <c r="AL509" s="209"/>
      <c r="AM509" s="209"/>
      <c r="AN509" s="209"/>
      <c r="AO509" s="209"/>
      <c r="AP509" s="209"/>
      <c r="AQ509" s="209"/>
      <c r="AR509" s="209"/>
      <c r="AS509" s="209"/>
      <c r="AT509" s="209"/>
      <c r="AU509" s="209"/>
      <c r="AV509" s="209"/>
      <c r="AW509" s="209"/>
      <c r="AX509" s="209"/>
      <c r="AY509" s="209"/>
      <c r="AZ509" s="209"/>
      <c r="BA509" s="209"/>
      <c r="BB509" s="209"/>
      <c r="BC509" s="209"/>
      <c r="BD509" s="209"/>
      <c r="BE509" s="209"/>
      <c r="BF509" s="209"/>
      <c r="BG509" s="209"/>
      <c r="BH509" s="209"/>
    </row>
    <row r="510" spans="1:60" outlineLevel="1">
      <c r="A510" s="226">
        <v>235</v>
      </c>
      <c r="B510" s="227" t="s">
        <v>656</v>
      </c>
      <c r="C510" s="238" t="s">
        <v>657</v>
      </c>
      <c r="D510" s="228" t="s">
        <v>239</v>
      </c>
      <c r="E510" s="229">
        <v>249.24</v>
      </c>
      <c r="F510" s="230"/>
      <c r="G510" s="231">
        <f>ROUND(E510*F510,2)</f>
        <v>0</v>
      </c>
      <c r="H510" s="230"/>
      <c r="I510" s="231">
        <f>ROUND(E510*H510,2)</f>
        <v>0</v>
      </c>
      <c r="J510" s="230"/>
      <c r="K510" s="231">
        <f>ROUND(E510*J510,2)</f>
        <v>0</v>
      </c>
      <c r="L510" s="231">
        <v>21</v>
      </c>
      <c r="M510" s="231">
        <f>G510*(1+L510/100)</f>
        <v>0</v>
      </c>
      <c r="N510" s="231">
        <v>1E-3</v>
      </c>
      <c r="O510" s="231">
        <f>ROUND(E510*N510,2)</f>
        <v>0.25</v>
      </c>
      <c r="P510" s="231">
        <v>0</v>
      </c>
      <c r="Q510" s="231">
        <f>ROUND(E510*P510,2)</f>
        <v>0</v>
      </c>
      <c r="R510" s="231"/>
      <c r="S510" s="231" t="s">
        <v>189</v>
      </c>
      <c r="T510" s="232" t="s">
        <v>190</v>
      </c>
      <c r="U510" s="218">
        <v>0</v>
      </c>
      <c r="V510" s="218">
        <f>ROUND(E510*U510,2)</f>
        <v>0</v>
      </c>
      <c r="W510" s="218"/>
      <c r="X510" s="209"/>
      <c r="Y510" s="209"/>
      <c r="Z510" s="209"/>
      <c r="AA510" s="209"/>
      <c r="AB510" s="209"/>
      <c r="AC510" s="209"/>
      <c r="AD510" s="209"/>
      <c r="AE510" s="209"/>
      <c r="AF510" s="209"/>
      <c r="AG510" s="209" t="s">
        <v>516</v>
      </c>
      <c r="AH510" s="209"/>
      <c r="AI510" s="209"/>
      <c r="AJ510" s="209"/>
      <c r="AK510" s="209"/>
      <c r="AL510" s="209"/>
      <c r="AM510" s="209"/>
      <c r="AN510" s="209"/>
      <c r="AO510" s="209"/>
      <c r="AP510" s="209"/>
      <c r="AQ510" s="209"/>
      <c r="AR510" s="209"/>
      <c r="AS510" s="209"/>
      <c r="AT510" s="209"/>
      <c r="AU510" s="209"/>
      <c r="AV510" s="209"/>
      <c r="AW510" s="209"/>
      <c r="AX510" s="209"/>
      <c r="AY510" s="209"/>
      <c r="AZ510" s="209"/>
      <c r="BA510" s="209"/>
      <c r="BB510" s="209"/>
      <c r="BC510" s="209"/>
      <c r="BD510" s="209"/>
      <c r="BE510" s="209"/>
      <c r="BF510" s="209"/>
      <c r="BG510" s="209"/>
      <c r="BH510" s="209"/>
    </row>
    <row r="511" spans="1:60" outlineLevel="1">
      <c r="A511" s="216"/>
      <c r="B511" s="217"/>
      <c r="C511" s="239"/>
      <c r="D511" s="234"/>
      <c r="E511" s="234"/>
      <c r="F511" s="234"/>
      <c r="G511" s="234"/>
      <c r="H511" s="218"/>
      <c r="I511" s="218"/>
      <c r="J511" s="218"/>
      <c r="K511" s="218"/>
      <c r="L511" s="218"/>
      <c r="M511" s="218"/>
      <c r="N511" s="218"/>
      <c r="O511" s="218"/>
      <c r="P511" s="218"/>
      <c r="Q511" s="218"/>
      <c r="R511" s="218"/>
      <c r="S511" s="218"/>
      <c r="T511" s="218"/>
      <c r="U511" s="218"/>
      <c r="V511" s="218"/>
      <c r="W511" s="218"/>
      <c r="X511" s="209"/>
      <c r="Y511" s="209"/>
      <c r="Z511" s="209"/>
      <c r="AA511" s="209"/>
      <c r="AB511" s="209"/>
      <c r="AC511" s="209"/>
      <c r="AD511" s="209"/>
      <c r="AE511" s="209"/>
      <c r="AF511" s="209"/>
      <c r="AG511" s="209" t="s">
        <v>166</v>
      </c>
      <c r="AH511" s="209"/>
      <c r="AI511" s="209"/>
      <c r="AJ511" s="209"/>
      <c r="AK511" s="209"/>
      <c r="AL511" s="209"/>
      <c r="AM511" s="209"/>
      <c r="AN511" s="209"/>
      <c r="AO511" s="209"/>
      <c r="AP511" s="209"/>
      <c r="AQ511" s="209"/>
      <c r="AR511" s="209"/>
      <c r="AS511" s="209"/>
      <c r="AT511" s="209"/>
      <c r="AU511" s="209"/>
      <c r="AV511" s="209"/>
      <c r="AW511" s="209"/>
      <c r="AX511" s="209"/>
      <c r="AY511" s="209"/>
      <c r="AZ511" s="209"/>
      <c r="BA511" s="209"/>
      <c r="BB511" s="209"/>
      <c r="BC511" s="209"/>
      <c r="BD511" s="209"/>
      <c r="BE511" s="209"/>
      <c r="BF511" s="209"/>
      <c r="BG511" s="209"/>
      <c r="BH511" s="209"/>
    </row>
    <row r="512" spans="1:60" outlineLevel="1">
      <c r="A512" s="226">
        <v>236</v>
      </c>
      <c r="B512" s="227" t="s">
        <v>658</v>
      </c>
      <c r="C512" s="238" t="s">
        <v>659</v>
      </c>
      <c r="D512" s="228" t="s">
        <v>185</v>
      </c>
      <c r="E512" s="229">
        <v>174.47750000000002</v>
      </c>
      <c r="F512" s="230"/>
      <c r="G512" s="231">
        <f>ROUND(E512*F512,2)</f>
        <v>0</v>
      </c>
      <c r="H512" s="230"/>
      <c r="I512" s="231">
        <f>ROUND(E512*H512,2)</f>
        <v>0</v>
      </c>
      <c r="J512" s="230"/>
      <c r="K512" s="231">
        <f>ROUND(E512*J512,2)</f>
        <v>0</v>
      </c>
      <c r="L512" s="231">
        <v>21</v>
      </c>
      <c r="M512" s="231">
        <f>G512*(1+L512/100)</f>
        <v>0</v>
      </c>
      <c r="N512" s="231">
        <v>1.1000000000000001E-2</v>
      </c>
      <c r="O512" s="231">
        <f>ROUND(E512*N512,2)</f>
        <v>1.92</v>
      </c>
      <c r="P512" s="231">
        <v>0</v>
      </c>
      <c r="Q512" s="231">
        <f>ROUND(E512*P512,2)</f>
        <v>0</v>
      </c>
      <c r="R512" s="231"/>
      <c r="S512" s="231" t="s">
        <v>189</v>
      </c>
      <c r="T512" s="232" t="s">
        <v>190</v>
      </c>
      <c r="U512" s="218">
        <v>0</v>
      </c>
      <c r="V512" s="218">
        <f>ROUND(E512*U512,2)</f>
        <v>0</v>
      </c>
      <c r="W512" s="218"/>
      <c r="X512" s="209"/>
      <c r="Y512" s="209"/>
      <c r="Z512" s="209"/>
      <c r="AA512" s="209"/>
      <c r="AB512" s="209"/>
      <c r="AC512" s="209"/>
      <c r="AD512" s="209"/>
      <c r="AE512" s="209"/>
      <c r="AF512" s="209"/>
      <c r="AG512" s="209" t="s">
        <v>516</v>
      </c>
      <c r="AH512" s="209"/>
      <c r="AI512" s="209"/>
      <c r="AJ512" s="209"/>
      <c r="AK512" s="209"/>
      <c r="AL512" s="209"/>
      <c r="AM512" s="209"/>
      <c r="AN512" s="209"/>
      <c r="AO512" s="209"/>
      <c r="AP512" s="209"/>
      <c r="AQ512" s="209"/>
      <c r="AR512" s="209"/>
      <c r="AS512" s="209"/>
      <c r="AT512" s="209"/>
      <c r="AU512" s="209"/>
      <c r="AV512" s="209"/>
      <c r="AW512" s="209"/>
      <c r="AX512" s="209"/>
      <c r="AY512" s="209"/>
      <c r="AZ512" s="209"/>
      <c r="BA512" s="209"/>
      <c r="BB512" s="209"/>
      <c r="BC512" s="209"/>
      <c r="BD512" s="209"/>
      <c r="BE512" s="209"/>
      <c r="BF512" s="209"/>
      <c r="BG512" s="209"/>
      <c r="BH512" s="209"/>
    </row>
    <row r="513" spans="1:60" outlineLevel="1">
      <c r="A513" s="216"/>
      <c r="B513" s="217"/>
      <c r="C513" s="239"/>
      <c r="D513" s="234"/>
      <c r="E513" s="234"/>
      <c r="F513" s="234"/>
      <c r="G513" s="234"/>
      <c r="H513" s="218"/>
      <c r="I513" s="218"/>
      <c r="J513" s="218"/>
      <c r="K513" s="218"/>
      <c r="L513" s="218"/>
      <c r="M513" s="218"/>
      <c r="N513" s="218"/>
      <c r="O513" s="218"/>
      <c r="P513" s="218"/>
      <c r="Q513" s="218"/>
      <c r="R513" s="218"/>
      <c r="S513" s="218"/>
      <c r="T513" s="218"/>
      <c r="U513" s="218"/>
      <c r="V513" s="218"/>
      <c r="W513" s="218"/>
      <c r="X513" s="209"/>
      <c r="Y513" s="209"/>
      <c r="Z513" s="209"/>
      <c r="AA513" s="209"/>
      <c r="AB513" s="209"/>
      <c r="AC513" s="209"/>
      <c r="AD513" s="209"/>
      <c r="AE513" s="209"/>
      <c r="AF513" s="209"/>
      <c r="AG513" s="209" t="s">
        <v>166</v>
      </c>
      <c r="AH513" s="209"/>
      <c r="AI513" s="209"/>
      <c r="AJ513" s="209"/>
      <c r="AK513" s="209"/>
      <c r="AL513" s="209"/>
      <c r="AM513" s="209"/>
      <c r="AN513" s="209"/>
      <c r="AO513" s="209"/>
      <c r="AP513" s="209"/>
      <c r="AQ513" s="209"/>
      <c r="AR513" s="209"/>
      <c r="AS513" s="209"/>
      <c r="AT513" s="209"/>
      <c r="AU513" s="209"/>
      <c r="AV513" s="209"/>
      <c r="AW513" s="209"/>
      <c r="AX513" s="209"/>
      <c r="AY513" s="209"/>
      <c r="AZ513" s="209"/>
      <c r="BA513" s="209"/>
      <c r="BB513" s="209"/>
      <c r="BC513" s="209"/>
      <c r="BD513" s="209"/>
      <c r="BE513" s="209"/>
      <c r="BF513" s="209"/>
      <c r="BG513" s="209"/>
      <c r="BH513" s="209"/>
    </row>
    <row r="514" spans="1:60">
      <c r="A514" s="220" t="s">
        <v>159</v>
      </c>
      <c r="B514" s="221" t="s">
        <v>125</v>
      </c>
      <c r="C514" s="237" t="s">
        <v>126</v>
      </c>
      <c r="D514" s="222"/>
      <c r="E514" s="223"/>
      <c r="F514" s="224"/>
      <c r="G514" s="224">
        <f>SUMIF(AG515:AG518,"&lt;&gt;NOR",G515:G518)</f>
        <v>0</v>
      </c>
      <c r="H514" s="224"/>
      <c r="I514" s="224">
        <f>SUM(I515:I518)</f>
        <v>0</v>
      </c>
      <c r="J514" s="224"/>
      <c r="K514" s="224">
        <f>SUM(K515:K518)</f>
        <v>0</v>
      </c>
      <c r="L514" s="224"/>
      <c r="M514" s="224">
        <f>SUM(M515:M518)</f>
        <v>0</v>
      </c>
      <c r="N514" s="224"/>
      <c r="O514" s="224">
        <f>SUM(O515:O518)</f>
        <v>0</v>
      </c>
      <c r="P514" s="224"/>
      <c r="Q514" s="224">
        <f>SUM(Q515:Q518)</f>
        <v>0</v>
      </c>
      <c r="R514" s="224"/>
      <c r="S514" s="224"/>
      <c r="T514" s="225"/>
      <c r="U514" s="219"/>
      <c r="V514" s="219">
        <f>SUM(V515:V518)</f>
        <v>0</v>
      </c>
      <c r="W514" s="219"/>
      <c r="AG514" t="s">
        <v>160</v>
      </c>
    </row>
    <row r="515" spans="1:60" outlineLevel="1">
      <c r="A515" s="226">
        <v>237</v>
      </c>
      <c r="B515" s="227" t="s">
        <v>660</v>
      </c>
      <c r="C515" s="238" t="s">
        <v>661</v>
      </c>
      <c r="D515" s="228" t="s">
        <v>185</v>
      </c>
      <c r="E515" s="229">
        <v>2.6670000000000003</v>
      </c>
      <c r="F515" s="230"/>
      <c r="G515" s="231">
        <f>ROUND(E515*F515,2)</f>
        <v>0</v>
      </c>
      <c r="H515" s="230"/>
      <c r="I515" s="231">
        <f>ROUND(E515*H515,2)</f>
        <v>0</v>
      </c>
      <c r="J515" s="230"/>
      <c r="K515" s="231">
        <f>ROUND(E515*J515,2)</f>
        <v>0</v>
      </c>
      <c r="L515" s="231">
        <v>21</v>
      </c>
      <c r="M515" s="231">
        <f>G515*(1+L515/100)</f>
        <v>0</v>
      </c>
      <c r="N515" s="231">
        <v>3.1000000000000005E-4</v>
      </c>
      <c r="O515" s="231">
        <f>ROUND(E515*N515,2)</f>
        <v>0</v>
      </c>
      <c r="P515" s="231">
        <v>0</v>
      </c>
      <c r="Q515" s="231">
        <f>ROUND(E515*P515,2)</f>
        <v>0</v>
      </c>
      <c r="R515" s="231"/>
      <c r="S515" s="231" t="s">
        <v>164</v>
      </c>
      <c r="T515" s="232" t="s">
        <v>164</v>
      </c>
      <c r="U515" s="218">
        <v>0</v>
      </c>
      <c r="V515" s="218">
        <f>ROUND(E515*U515,2)</f>
        <v>0</v>
      </c>
      <c r="W515" s="218"/>
      <c r="X515" s="209"/>
      <c r="Y515" s="209"/>
      <c r="Z515" s="209"/>
      <c r="AA515" s="209"/>
      <c r="AB515" s="209"/>
      <c r="AC515" s="209"/>
      <c r="AD515" s="209"/>
      <c r="AE515" s="209"/>
      <c r="AF515" s="209"/>
      <c r="AG515" s="209" t="s">
        <v>194</v>
      </c>
      <c r="AH515" s="209"/>
      <c r="AI515" s="209"/>
      <c r="AJ515" s="209"/>
      <c r="AK515" s="209"/>
      <c r="AL515" s="209"/>
      <c r="AM515" s="209"/>
      <c r="AN515" s="209"/>
      <c r="AO515" s="209"/>
      <c r="AP515" s="209"/>
      <c r="AQ515" s="209"/>
      <c r="AR515" s="209"/>
      <c r="AS515" s="209"/>
      <c r="AT515" s="209"/>
      <c r="AU515" s="209"/>
      <c r="AV515" s="209"/>
      <c r="AW515" s="209"/>
      <c r="AX515" s="209"/>
      <c r="AY515" s="209"/>
      <c r="AZ515" s="209"/>
      <c r="BA515" s="209"/>
      <c r="BB515" s="209"/>
      <c r="BC515" s="209"/>
      <c r="BD515" s="209"/>
      <c r="BE515" s="209"/>
      <c r="BF515" s="209"/>
      <c r="BG515" s="209"/>
      <c r="BH515" s="209"/>
    </row>
    <row r="516" spans="1:60" outlineLevel="1">
      <c r="A516" s="216"/>
      <c r="B516" s="217"/>
      <c r="C516" s="239"/>
      <c r="D516" s="234"/>
      <c r="E516" s="234"/>
      <c r="F516" s="234"/>
      <c r="G516" s="234"/>
      <c r="H516" s="218"/>
      <c r="I516" s="218"/>
      <c r="J516" s="218"/>
      <c r="K516" s="218"/>
      <c r="L516" s="218"/>
      <c r="M516" s="218"/>
      <c r="N516" s="218"/>
      <c r="O516" s="218"/>
      <c r="P516" s="218"/>
      <c r="Q516" s="218"/>
      <c r="R516" s="218"/>
      <c r="S516" s="218"/>
      <c r="T516" s="218"/>
      <c r="U516" s="218"/>
      <c r="V516" s="218"/>
      <c r="W516" s="218"/>
      <c r="X516" s="209"/>
      <c r="Y516" s="209"/>
      <c r="Z516" s="209"/>
      <c r="AA516" s="209"/>
      <c r="AB516" s="209"/>
      <c r="AC516" s="209"/>
      <c r="AD516" s="209"/>
      <c r="AE516" s="209"/>
      <c r="AF516" s="209"/>
      <c r="AG516" s="209" t="s">
        <v>166</v>
      </c>
      <c r="AH516" s="209"/>
      <c r="AI516" s="209"/>
      <c r="AJ516" s="209"/>
      <c r="AK516" s="209"/>
      <c r="AL516" s="209"/>
      <c r="AM516" s="209"/>
      <c r="AN516" s="209"/>
      <c r="AO516" s="209"/>
      <c r="AP516" s="209"/>
      <c r="AQ516" s="209"/>
      <c r="AR516" s="209"/>
      <c r="AS516" s="209"/>
      <c r="AT516" s="209"/>
      <c r="AU516" s="209"/>
      <c r="AV516" s="209"/>
      <c r="AW516" s="209"/>
      <c r="AX516" s="209"/>
      <c r="AY516" s="209"/>
      <c r="AZ516" s="209"/>
      <c r="BA516" s="209"/>
      <c r="BB516" s="209"/>
      <c r="BC516" s="209"/>
      <c r="BD516" s="209"/>
      <c r="BE516" s="209"/>
      <c r="BF516" s="209"/>
      <c r="BG516" s="209"/>
      <c r="BH516" s="209"/>
    </row>
    <row r="517" spans="1:60" outlineLevel="1">
      <c r="A517" s="226">
        <v>238</v>
      </c>
      <c r="B517" s="227" t="s">
        <v>662</v>
      </c>
      <c r="C517" s="238" t="s">
        <v>663</v>
      </c>
      <c r="D517" s="228" t="s">
        <v>185</v>
      </c>
      <c r="E517" s="229">
        <v>2.6670000000000003</v>
      </c>
      <c r="F517" s="230"/>
      <c r="G517" s="231">
        <f>ROUND(E517*F517,2)</f>
        <v>0</v>
      </c>
      <c r="H517" s="230"/>
      <c r="I517" s="231">
        <f>ROUND(E517*H517,2)</f>
        <v>0</v>
      </c>
      <c r="J517" s="230"/>
      <c r="K517" s="231">
        <f>ROUND(E517*J517,2)</f>
        <v>0</v>
      </c>
      <c r="L517" s="231">
        <v>21</v>
      </c>
      <c r="M517" s="231">
        <f>G517*(1+L517/100)</f>
        <v>0</v>
      </c>
      <c r="N517" s="231">
        <v>8.0000000000000007E-5</v>
      </c>
      <c r="O517" s="231">
        <f>ROUND(E517*N517,2)</f>
        <v>0</v>
      </c>
      <c r="P517" s="231">
        <v>0</v>
      </c>
      <c r="Q517" s="231">
        <f>ROUND(E517*P517,2)</f>
        <v>0</v>
      </c>
      <c r="R517" s="231"/>
      <c r="S517" s="231" t="s">
        <v>164</v>
      </c>
      <c r="T517" s="232" t="s">
        <v>164</v>
      </c>
      <c r="U517" s="218">
        <v>0</v>
      </c>
      <c r="V517" s="218">
        <f>ROUND(E517*U517,2)</f>
        <v>0</v>
      </c>
      <c r="W517" s="218"/>
      <c r="X517" s="209"/>
      <c r="Y517" s="209"/>
      <c r="Z517" s="209"/>
      <c r="AA517" s="209"/>
      <c r="AB517" s="209"/>
      <c r="AC517" s="209"/>
      <c r="AD517" s="209"/>
      <c r="AE517" s="209"/>
      <c r="AF517" s="209"/>
      <c r="AG517" s="209" t="s">
        <v>194</v>
      </c>
      <c r="AH517" s="209"/>
      <c r="AI517" s="209"/>
      <c r="AJ517" s="209"/>
      <c r="AK517" s="209"/>
      <c r="AL517" s="209"/>
      <c r="AM517" s="209"/>
      <c r="AN517" s="209"/>
      <c r="AO517" s="209"/>
      <c r="AP517" s="209"/>
      <c r="AQ517" s="209"/>
      <c r="AR517" s="209"/>
      <c r="AS517" s="209"/>
      <c r="AT517" s="209"/>
      <c r="AU517" s="209"/>
      <c r="AV517" s="209"/>
      <c r="AW517" s="209"/>
      <c r="AX517" s="209"/>
      <c r="AY517" s="209"/>
      <c r="AZ517" s="209"/>
      <c r="BA517" s="209"/>
      <c r="BB517" s="209"/>
      <c r="BC517" s="209"/>
      <c r="BD517" s="209"/>
      <c r="BE517" s="209"/>
      <c r="BF517" s="209"/>
      <c r="BG517" s="209"/>
      <c r="BH517" s="209"/>
    </row>
    <row r="518" spans="1:60" outlineLevel="1">
      <c r="A518" s="216"/>
      <c r="B518" s="217"/>
      <c r="C518" s="239"/>
      <c r="D518" s="234"/>
      <c r="E518" s="234"/>
      <c r="F518" s="234"/>
      <c r="G518" s="234"/>
      <c r="H518" s="218"/>
      <c r="I518" s="218"/>
      <c r="J518" s="218"/>
      <c r="K518" s="218"/>
      <c r="L518" s="218"/>
      <c r="M518" s="218"/>
      <c r="N518" s="218"/>
      <c r="O518" s="218"/>
      <c r="P518" s="218"/>
      <c r="Q518" s="218"/>
      <c r="R518" s="218"/>
      <c r="S518" s="218"/>
      <c r="T518" s="218"/>
      <c r="U518" s="218"/>
      <c r="V518" s="218"/>
      <c r="W518" s="218"/>
      <c r="X518" s="209"/>
      <c r="Y518" s="209"/>
      <c r="Z518" s="209"/>
      <c r="AA518" s="209"/>
      <c r="AB518" s="209"/>
      <c r="AC518" s="209"/>
      <c r="AD518" s="209"/>
      <c r="AE518" s="209"/>
      <c r="AF518" s="209"/>
      <c r="AG518" s="209" t="s">
        <v>166</v>
      </c>
      <c r="AH518" s="209"/>
      <c r="AI518" s="209"/>
      <c r="AJ518" s="209"/>
      <c r="AK518" s="209"/>
      <c r="AL518" s="209"/>
      <c r="AM518" s="209"/>
      <c r="AN518" s="209"/>
      <c r="AO518" s="209"/>
      <c r="AP518" s="209"/>
      <c r="AQ518" s="209"/>
      <c r="AR518" s="209"/>
      <c r="AS518" s="209"/>
      <c r="AT518" s="209"/>
      <c r="AU518" s="209"/>
      <c r="AV518" s="209"/>
      <c r="AW518" s="209"/>
      <c r="AX518" s="209"/>
      <c r="AY518" s="209"/>
      <c r="AZ518" s="209"/>
      <c r="BA518" s="209"/>
      <c r="BB518" s="209"/>
      <c r="BC518" s="209"/>
      <c r="BD518" s="209"/>
      <c r="BE518" s="209"/>
      <c r="BF518" s="209"/>
      <c r="BG518" s="209"/>
      <c r="BH518" s="209"/>
    </row>
    <row r="519" spans="1:60">
      <c r="A519" s="220" t="s">
        <v>159</v>
      </c>
      <c r="B519" s="221" t="s">
        <v>127</v>
      </c>
      <c r="C519" s="237" t="s">
        <v>128</v>
      </c>
      <c r="D519" s="222"/>
      <c r="E519" s="223"/>
      <c r="F519" s="224"/>
      <c r="G519" s="224">
        <f>SUMIF(AG520:AG525,"&lt;&gt;NOR",G520:G525)</f>
        <v>0</v>
      </c>
      <c r="H519" s="224"/>
      <c r="I519" s="224">
        <f>SUM(I520:I525)</f>
        <v>0</v>
      </c>
      <c r="J519" s="224"/>
      <c r="K519" s="224">
        <f>SUM(K520:K525)</f>
        <v>0</v>
      </c>
      <c r="L519" s="224"/>
      <c r="M519" s="224">
        <f>SUM(M520:M525)</f>
        <v>0</v>
      </c>
      <c r="N519" s="224"/>
      <c r="O519" s="224">
        <f>SUM(O520:O525)</f>
        <v>0</v>
      </c>
      <c r="P519" s="224"/>
      <c r="Q519" s="224">
        <f>SUM(Q520:Q525)</f>
        <v>0</v>
      </c>
      <c r="R519" s="224"/>
      <c r="S519" s="224"/>
      <c r="T519" s="225"/>
      <c r="U519" s="219"/>
      <c r="V519" s="219">
        <f>SUM(V520:V525)</f>
        <v>0</v>
      </c>
      <c r="W519" s="219"/>
      <c r="AG519" t="s">
        <v>160</v>
      </c>
    </row>
    <row r="520" spans="1:60" outlineLevel="1">
      <c r="A520" s="226">
        <v>239</v>
      </c>
      <c r="B520" s="227" t="s">
        <v>664</v>
      </c>
      <c r="C520" s="238" t="s">
        <v>665</v>
      </c>
      <c r="D520" s="228" t="s">
        <v>185</v>
      </c>
      <c r="E520" s="229">
        <v>251.09750000000003</v>
      </c>
      <c r="F520" s="230"/>
      <c r="G520" s="231">
        <f>ROUND(E520*F520,2)</f>
        <v>0</v>
      </c>
      <c r="H520" s="230"/>
      <c r="I520" s="231">
        <f>ROUND(E520*H520,2)</f>
        <v>0</v>
      </c>
      <c r="J520" s="230"/>
      <c r="K520" s="231">
        <f>ROUND(E520*J520,2)</f>
        <v>0</v>
      </c>
      <c r="L520" s="231">
        <v>21</v>
      </c>
      <c r="M520" s="231">
        <f>G520*(1+L520/100)</f>
        <v>0</v>
      </c>
      <c r="N520" s="231">
        <v>0</v>
      </c>
      <c r="O520" s="231">
        <f>ROUND(E520*N520,2)</f>
        <v>0</v>
      </c>
      <c r="P520" s="231">
        <v>0</v>
      </c>
      <c r="Q520" s="231">
        <f>ROUND(E520*P520,2)</f>
        <v>0</v>
      </c>
      <c r="R520" s="231"/>
      <c r="S520" s="231" t="s">
        <v>164</v>
      </c>
      <c r="T520" s="232" t="s">
        <v>164</v>
      </c>
      <c r="U520" s="218">
        <v>0</v>
      </c>
      <c r="V520" s="218">
        <f>ROUND(E520*U520,2)</f>
        <v>0</v>
      </c>
      <c r="W520" s="218"/>
      <c r="X520" s="209"/>
      <c r="Y520" s="209"/>
      <c r="Z520" s="209"/>
      <c r="AA520" s="209"/>
      <c r="AB520" s="209"/>
      <c r="AC520" s="209"/>
      <c r="AD520" s="209"/>
      <c r="AE520" s="209"/>
      <c r="AF520" s="209"/>
      <c r="AG520" s="209" t="s">
        <v>194</v>
      </c>
      <c r="AH520" s="209"/>
      <c r="AI520" s="209"/>
      <c r="AJ520" s="209"/>
      <c r="AK520" s="209"/>
      <c r="AL520" s="209"/>
      <c r="AM520" s="209"/>
      <c r="AN520" s="209"/>
      <c r="AO520" s="209"/>
      <c r="AP520" s="209"/>
      <c r="AQ520" s="209"/>
      <c r="AR520" s="209"/>
      <c r="AS520" s="209"/>
      <c r="AT520" s="209"/>
      <c r="AU520" s="209"/>
      <c r="AV520" s="209"/>
      <c r="AW520" s="209"/>
      <c r="AX520" s="209"/>
      <c r="AY520" s="209"/>
      <c r="AZ520" s="209"/>
      <c r="BA520" s="209"/>
      <c r="BB520" s="209"/>
      <c r="BC520" s="209"/>
      <c r="BD520" s="209"/>
      <c r="BE520" s="209"/>
      <c r="BF520" s="209"/>
      <c r="BG520" s="209"/>
      <c r="BH520" s="209"/>
    </row>
    <row r="521" spans="1:60" outlineLevel="1">
      <c r="A521" s="216"/>
      <c r="B521" s="217"/>
      <c r="C521" s="239"/>
      <c r="D521" s="234"/>
      <c r="E521" s="234"/>
      <c r="F521" s="234"/>
      <c r="G521" s="234"/>
      <c r="H521" s="218"/>
      <c r="I521" s="218"/>
      <c r="J521" s="218"/>
      <c r="K521" s="218"/>
      <c r="L521" s="218"/>
      <c r="M521" s="218"/>
      <c r="N521" s="218"/>
      <c r="O521" s="218"/>
      <c r="P521" s="218"/>
      <c r="Q521" s="218"/>
      <c r="R521" s="218"/>
      <c r="S521" s="218"/>
      <c r="T521" s="218"/>
      <c r="U521" s="218"/>
      <c r="V521" s="218"/>
      <c r="W521" s="218"/>
      <c r="X521" s="209"/>
      <c r="Y521" s="209"/>
      <c r="Z521" s="209"/>
      <c r="AA521" s="209"/>
      <c r="AB521" s="209"/>
      <c r="AC521" s="209"/>
      <c r="AD521" s="209"/>
      <c r="AE521" s="209"/>
      <c r="AF521" s="209"/>
      <c r="AG521" s="209" t="s">
        <v>166</v>
      </c>
      <c r="AH521" s="209"/>
      <c r="AI521" s="209"/>
      <c r="AJ521" s="209"/>
      <c r="AK521" s="209"/>
      <c r="AL521" s="209"/>
      <c r="AM521" s="209"/>
      <c r="AN521" s="209"/>
      <c r="AO521" s="209"/>
      <c r="AP521" s="209"/>
      <c r="AQ521" s="209"/>
      <c r="AR521" s="209"/>
      <c r="AS521" s="209"/>
      <c r="AT521" s="209"/>
      <c r="AU521" s="209"/>
      <c r="AV521" s="209"/>
      <c r="AW521" s="209"/>
      <c r="AX521" s="209"/>
      <c r="AY521" s="209"/>
      <c r="AZ521" s="209"/>
      <c r="BA521" s="209"/>
      <c r="BB521" s="209"/>
      <c r="BC521" s="209"/>
      <c r="BD521" s="209"/>
      <c r="BE521" s="209"/>
      <c r="BF521" s="209"/>
      <c r="BG521" s="209"/>
      <c r="BH521" s="209"/>
    </row>
    <row r="522" spans="1:60" outlineLevel="1">
      <c r="A522" s="226">
        <v>240</v>
      </c>
      <c r="B522" s="227" t="s">
        <v>666</v>
      </c>
      <c r="C522" s="238" t="s">
        <v>667</v>
      </c>
      <c r="D522" s="228" t="s">
        <v>185</v>
      </c>
      <c r="E522" s="229">
        <v>251.09750000000003</v>
      </c>
      <c r="F522" s="230"/>
      <c r="G522" s="231">
        <f>ROUND(E522*F522,2)</f>
        <v>0</v>
      </c>
      <c r="H522" s="230"/>
      <c r="I522" s="231">
        <f>ROUND(E522*H522,2)</f>
        <v>0</v>
      </c>
      <c r="J522" s="230"/>
      <c r="K522" s="231">
        <f>ROUND(E522*J522,2)</f>
        <v>0</v>
      </c>
      <c r="L522" s="231">
        <v>21</v>
      </c>
      <c r="M522" s="231">
        <f>G522*(1+L522/100)</f>
        <v>0</v>
      </c>
      <c r="N522" s="231">
        <v>0</v>
      </c>
      <c r="O522" s="231">
        <f>ROUND(E522*N522,2)</f>
        <v>0</v>
      </c>
      <c r="P522" s="231">
        <v>0</v>
      </c>
      <c r="Q522" s="231">
        <f>ROUND(E522*P522,2)</f>
        <v>0</v>
      </c>
      <c r="R522" s="231"/>
      <c r="S522" s="231" t="s">
        <v>164</v>
      </c>
      <c r="T522" s="232" t="s">
        <v>164</v>
      </c>
      <c r="U522" s="218">
        <v>0</v>
      </c>
      <c r="V522" s="218">
        <f>ROUND(E522*U522,2)</f>
        <v>0</v>
      </c>
      <c r="W522" s="218"/>
      <c r="X522" s="209"/>
      <c r="Y522" s="209"/>
      <c r="Z522" s="209"/>
      <c r="AA522" s="209"/>
      <c r="AB522" s="209"/>
      <c r="AC522" s="209"/>
      <c r="AD522" s="209"/>
      <c r="AE522" s="209"/>
      <c r="AF522" s="209"/>
      <c r="AG522" s="209" t="s">
        <v>194</v>
      </c>
      <c r="AH522" s="209"/>
      <c r="AI522" s="209"/>
      <c r="AJ522" s="209"/>
      <c r="AK522" s="209"/>
      <c r="AL522" s="209"/>
      <c r="AM522" s="209"/>
      <c r="AN522" s="209"/>
      <c r="AO522" s="209"/>
      <c r="AP522" s="209"/>
      <c r="AQ522" s="209"/>
      <c r="AR522" s="209"/>
      <c r="AS522" s="209"/>
      <c r="AT522" s="209"/>
      <c r="AU522" s="209"/>
      <c r="AV522" s="209"/>
      <c r="AW522" s="209"/>
      <c r="AX522" s="209"/>
      <c r="AY522" s="209"/>
      <c r="AZ522" s="209"/>
      <c r="BA522" s="209"/>
      <c r="BB522" s="209"/>
      <c r="BC522" s="209"/>
      <c r="BD522" s="209"/>
      <c r="BE522" s="209"/>
      <c r="BF522" s="209"/>
      <c r="BG522" s="209"/>
      <c r="BH522" s="209"/>
    </row>
    <row r="523" spans="1:60" outlineLevel="1">
      <c r="A523" s="216"/>
      <c r="B523" s="217"/>
      <c r="C523" s="239"/>
      <c r="D523" s="234"/>
      <c r="E523" s="234"/>
      <c r="F523" s="234"/>
      <c r="G523" s="234"/>
      <c r="H523" s="218"/>
      <c r="I523" s="218"/>
      <c r="J523" s="218"/>
      <c r="K523" s="218"/>
      <c r="L523" s="218"/>
      <c r="M523" s="218"/>
      <c r="N523" s="218"/>
      <c r="O523" s="218"/>
      <c r="P523" s="218"/>
      <c r="Q523" s="218"/>
      <c r="R523" s="218"/>
      <c r="S523" s="218"/>
      <c r="T523" s="218"/>
      <c r="U523" s="218"/>
      <c r="V523" s="218"/>
      <c r="W523" s="218"/>
      <c r="X523" s="209"/>
      <c r="Y523" s="209"/>
      <c r="Z523" s="209"/>
      <c r="AA523" s="209"/>
      <c r="AB523" s="209"/>
      <c r="AC523" s="209"/>
      <c r="AD523" s="209"/>
      <c r="AE523" s="209"/>
      <c r="AF523" s="209"/>
      <c r="AG523" s="209" t="s">
        <v>166</v>
      </c>
      <c r="AH523" s="209"/>
      <c r="AI523" s="209"/>
      <c r="AJ523" s="209"/>
      <c r="AK523" s="209"/>
      <c r="AL523" s="209"/>
      <c r="AM523" s="209"/>
      <c r="AN523" s="209"/>
      <c r="AO523" s="209"/>
      <c r="AP523" s="209"/>
      <c r="AQ523" s="209"/>
      <c r="AR523" s="209"/>
      <c r="AS523" s="209"/>
      <c r="AT523" s="209"/>
      <c r="AU523" s="209"/>
      <c r="AV523" s="209"/>
      <c r="AW523" s="209"/>
      <c r="AX523" s="209"/>
      <c r="AY523" s="209"/>
      <c r="AZ523" s="209"/>
      <c r="BA523" s="209"/>
      <c r="BB523" s="209"/>
      <c r="BC523" s="209"/>
      <c r="BD523" s="209"/>
      <c r="BE523" s="209"/>
      <c r="BF523" s="209"/>
      <c r="BG523" s="209"/>
      <c r="BH523" s="209"/>
    </row>
    <row r="524" spans="1:60" outlineLevel="1">
      <c r="A524" s="226">
        <v>241</v>
      </c>
      <c r="B524" s="227" t="s">
        <v>668</v>
      </c>
      <c r="C524" s="238" t="s">
        <v>669</v>
      </c>
      <c r="D524" s="228" t="s">
        <v>185</v>
      </c>
      <c r="E524" s="229">
        <v>225.00400000000002</v>
      </c>
      <c r="F524" s="230"/>
      <c r="G524" s="231">
        <f>ROUND(E524*F524,2)</f>
        <v>0</v>
      </c>
      <c r="H524" s="230"/>
      <c r="I524" s="231">
        <f>ROUND(E524*H524,2)</f>
        <v>0</v>
      </c>
      <c r="J524" s="230"/>
      <c r="K524" s="231">
        <f>ROUND(E524*J524,2)</f>
        <v>0</v>
      </c>
      <c r="L524" s="231">
        <v>21</v>
      </c>
      <c r="M524" s="231">
        <f>G524*(1+L524/100)</f>
        <v>0</v>
      </c>
      <c r="N524" s="231">
        <v>0</v>
      </c>
      <c r="O524" s="231">
        <f>ROUND(E524*N524,2)</f>
        <v>0</v>
      </c>
      <c r="P524" s="231">
        <v>0</v>
      </c>
      <c r="Q524" s="231">
        <f>ROUND(E524*P524,2)</f>
        <v>0</v>
      </c>
      <c r="R524" s="231"/>
      <c r="S524" s="231" t="s">
        <v>189</v>
      </c>
      <c r="T524" s="232" t="s">
        <v>190</v>
      </c>
      <c r="U524" s="218">
        <v>0</v>
      </c>
      <c r="V524" s="218">
        <f>ROUND(E524*U524,2)</f>
        <v>0</v>
      </c>
      <c r="W524" s="218"/>
      <c r="X524" s="209"/>
      <c r="Y524" s="209"/>
      <c r="Z524" s="209"/>
      <c r="AA524" s="209"/>
      <c r="AB524" s="209"/>
      <c r="AC524" s="209"/>
      <c r="AD524" s="209"/>
      <c r="AE524" s="209"/>
      <c r="AF524" s="209"/>
      <c r="AG524" s="209" t="s">
        <v>165</v>
      </c>
      <c r="AH524" s="209"/>
      <c r="AI524" s="209"/>
      <c r="AJ524" s="209"/>
      <c r="AK524" s="209"/>
      <c r="AL524" s="209"/>
      <c r="AM524" s="209"/>
      <c r="AN524" s="209"/>
      <c r="AO524" s="209"/>
      <c r="AP524" s="209"/>
      <c r="AQ524" s="209"/>
      <c r="AR524" s="209"/>
      <c r="AS524" s="209"/>
      <c r="AT524" s="209"/>
      <c r="AU524" s="209"/>
      <c r="AV524" s="209"/>
      <c r="AW524" s="209"/>
      <c r="AX524" s="209"/>
      <c r="AY524" s="209"/>
      <c r="AZ524" s="209"/>
      <c r="BA524" s="209"/>
      <c r="BB524" s="209"/>
      <c r="BC524" s="209"/>
      <c r="BD524" s="209"/>
      <c r="BE524" s="209"/>
      <c r="BF524" s="209"/>
      <c r="BG524" s="209"/>
      <c r="BH524" s="209"/>
    </row>
    <row r="525" spans="1:60" outlineLevel="1">
      <c r="A525" s="216"/>
      <c r="B525" s="217"/>
      <c r="C525" s="239"/>
      <c r="D525" s="234"/>
      <c r="E525" s="234"/>
      <c r="F525" s="234"/>
      <c r="G525" s="234"/>
      <c r="H525" s="218"/>
      <c r="I525" s="218"/>
      <c r="J525" s="218"/>
      <c r="K525" s="218"/>
      <c r="L525" s="218"/>
      <c r="M525" s="218"/>
      <c r="N525" s="218"/>
      <c r="O525" s="218"/>
      <c r="P525" s="218"/>
      <c r="Q525" s="218"/>
      <c r="R525" s="218"/>
      <c r="S525" s="218"/>
      <c r="T525" s="218"/>
      <c r="U525" s="218"/>
      <c r="V525" s="218"/>
      <c r="W525" s="218"/>
      <c r="X525" s="209"/>
      <c r="Y525" s="209"/>
      <c r="Z525" s="209"/>
      <c r="AA525" s="209"/>
      <c r="AB525" s="209"/>
      <c r="AC525" s="209"/>
      <c r="AD525" s="209"/>
      <c r="AE525" s="209"/>
      <c r="AF525" s="209"/>
      <c r="AG525" s="209" t="s">
        <v>166</v>
      </c>
      <c r="AH525" s="209"/>
      <c r="AI525" s="209"/>
      <c r="AJ525" s="209"/>
      <c r="AK525" s="209"/>
      <c r="AL525" s="209"/>
      <c r="AM525" s="209"/>
      <c r="AN525" s="209"/>
      <c r="AO525" s="209"/>
      <c r="AP525" s="209"/>
      <c r="AQ525" s="209"/>
      <c r="AR525" s="209"/>
      <c r="AS525" s="209"/>
      <c r="AT525" s="209"/>
      <c r="AU525" s="209"/>
      <c r="AV525" s="209"/>
      <c r="AW525" s="209"/>
      <c r="AX525" s="209"/>
      <c r="AY525" s="209"/>
      <c r="AZ525" s="209"/>
      <c r="BA525" s="209"/>
      <c r="BB525" s="209"/>
      <c r="BC525" s="209"/>
      <c r="BD525" s="209"/>
      <c r="BE525" s="209"/>
      <c r="BF525" s="209"/>
      <c r="BG525" s="209"/>
      <c r="BH525" s="209"/>
    </row>
    <row r="526" spans="1:60">
      <c r="A526" s="220" t="s">
        <v>159</v>
      </c>
      <c r="B526" s="221" t="s">
        <v>129</v>
      </c>
      <c r="C526" s="237" t="s">
        <v>130</v>
      </c>
      <c r="D526" s="222"/>
      <c r="E526" s="223"/>
      <c r="F526" s="224"/>
      <c r="G526" s="224">
        <f>SUMIF(AG527:AG536,"&lt;&gt;NOR",G527:G536)</f>
        <v>0</v>
      </c>
      <c r="H526" s="224"/>
      <c r="I526" s="224">
        <f>SUM(I527:I536)</f>
        <v>0</v>
      </c>
      <c r="J526" s="224"/>
      <c r="K526" s="224">
        <f>SUM(K527:K536)</f>
        <v>0</v>
      </c>
      <c r="L526" s="224"/>
      <c r="M526" s="224">
        <f>SUM(M527:M536)</f>
        <v>0</v>
      </c>
      <c r="N526" s="224"/>
      <c r="O526" s="224">
        <f>SUM(O527:O536)</f>
        <v>0</v>
      </c>
      <c r="P526" s="224"/>
      <c r="Q526" s="224">
        <f>SUM(Q527:Q536)</f>
        <v>0</v>
      </c>
      <c r="R526" s="224"/>
      <c r="S526" s="224"/>
      <c r="T526" s="225"/>
      <c r="U526" s="219"/>
      <c r="V526" s="219">
        <f>SUM(V527:V536)</f>
        <v>0</v>
      </c>
      <c r="W526" s="219"/>
      <c r="AG526" t="s">
        <v>160</v>
      </c>
    </row>
    <row r="527" spans="1:60" outlineLevel="1">
      <c r="A527" s="226">
        <v>242</v>
      </c>
      <c r="B527" s="227" t="s">
        <v>670</v>
      </c>
      <c r="C527" s="238" t="s">
        <v>671</v>
      </c>
      <c r="D527" s="228" t="s">
        <v>256</v>
      </c>
      <c r="E527" s="229">
        <v>110.36792000000001</v>
      </c>
      <c r="F527" s="230"/>
      <c r="G527" s="231">
        <f>ROUND(E527*F527,2)</f>
        <v>0</v>
      </c>
      <c r="H527" s="230"/>
      <c r="I527" s="231">
        <f>ROUND(E527*H527,2)</f>
        <v>0</v>
      </c>
      <c r="J527" s="230"/>
      <c r="K527" s="231">
        <f>ROUND(E527*J527,2)</f>
        <v>0</v>
      </c>
      <c r="L527" s="231">
        <v>21</v>
      </c>
      <c r="M527" s="231">
        <f>G527*(1+L527/100)</f>
        <v>0</v>
      </c>
      <c r="N527" s="231">
        <v>0</v>
      </c>
      <c r="O527" s="231">
        <f>ROUND(E527*N527,2)</f>
        <v>0</v>
      </c>
      <c r="P527" s="231">
        <v>0</v>
      </c>
      <c r="Q527" s="231">
        <f>ROUND(E527*P527,2)</f>
        <v>0</v>
      </c>
      <c r="R527" s="231"/>
      <c r="S527" s="231" t="s">
        <v>164</v>
      </c>
      <c r="T527" s="232" t="s">
        <v>164</v>
      </c>
      <c r="U527" s="218">
        <v>0</v>
      </c>
      <c r="V527" s="218">
        <f>ROUND(E527*U527,2)</f>
        <v>0</v>
      </c>
      <c r="W527" s="218"/>
      <c r="X527" s="209"/>
      <c r="Y527" s="209"/>
      <c r="Z527" s="209"/>
      <c r="AA527" s="209"/>
      <c r="AB527" s="209"/>
      <c r="AC527" s="209"/>
      <c r="AD527" s="209"/>
      <c r="AE527" s="209"/>
      <c r="AF527" s="209"/>
      <c r="AG527" s="209" t="s">
        <v>165</v>
      </c>
      <c r="AH527" s="209"/>
      <c r="AI527" s="209"/>
      <c r="AJ527" s="209"/>
      <c r="AK527" s="209"/>
      <c r="AL527" s="209"/>
      <c r="AM527" s="209"/>
      <c r="AN527" s="209"/>
      <c r="AO527" s="209"/>
      <c r="AP527" s="209"/>
      <c r="AQ527" s="209"/>
      <c r="AR527" s="209"/>
      <c r="AS527" s="209"/>
      <c r="AT527" s="209"/>
      <c r="AU527" s="209"/>
      <c r="AV527" s="209"/>
      <c r="AW527" s="209"/>
      <c r="AX527" s="209"/>
      <c r="AY527" s="209"/>
      <c r="AZ527" s="209"/>
      <c r="BA527" s="209"/>
      <c r="BB527" s="209"/>
      <c r="BC527" s="209"/>
      <c r="BD527" s="209"/>
      <c r="BE527" s="209"/>
      <c r="BF527" s="209"/>
      <c r="BG527" s="209"/>
      <c r="BH527" s="209"/>
    </row>
    <row r="528" spans="1:60" outlineLevel="1">
      <c r="A528" s="216"/>
      <c r="B528" s="217"/>
      <c r="C528" s="239"/>
      <c r="D528" s="234"/>
      <c r="E528" s="234"/>
      <c r="F528" s="234"/>
      <c r="G528" s="234"/>
      <c r="H528" s="218"/>
      <c r="I528" s="218"/>
      <c r="J528" s="218"/>
      <c r="K528" s="218"/>
      <c r="L528" s="218"/>
      <c r="M528" s="218"/>
      <c r="N528" s="218"/>
      <c r="O528" s="218"/>
      <c r="P528" s="218"/>
      <c r="Q528" s="218"/>
      <c r="R528" s="218"/>
      <c r="S528" s="218"/>
      <c r="T528" s="218"/>
      <c r="U528" s="218"/>
      <c r="V528" s="218"/>
      <c r="W528" s="218"/>
      <c r="X528" s="209"/>
      <c r="Y528" s="209"/>
      <c r="Z528" s="209"/>
      <c r="AA528" s="209"/>
      <c r="AB528" s="209"/>
      <c r="AC528" s="209"/>
      <c r="AD528" s="209"/>
      <c r="AE528" s="209"/>
      <c r="AF528" s="209"/>
      <c r="AG528" s="209" t="s">
        <v>166</v>
      </c>
      <c r="AH528" s="209"/>
      <c r="AI528" s="209"/>
      <c r="AJ528" s="209"/>
      <c r="AK528" s="209"/>
      <c r="AL528" s="209"/>
      <c r="AM528" s="209"/>
      <c r="AN528" s="209"/>
      <c r="AO528" s="209"/>
      <c r="AP528" s="209"/>
      <c r="AQ528" s="209"/>
      <c r="AR528" s="209"/>
      <c r="AS528" s="209"/>
      <c r="AT528" s="209"/>
      <c r="AU528" s="209"/>
      <c r="AV528" s="209"/>
      <c r="AW528" s="209"/>
      <c r="AX528" s="209"/>
      <c r="AY528" s="209"/>
      <c r="AZ528" s="209"/>
      <c r="BA528" s="209"/>
      <c r="BB528" s="209"/>
      <c r="BC528" s="209"/>
      <c r="BD528" s="209"/>
      <c r="BE528" s="209"/>
      <c r="BF528" s="209"/>
      <c r="BG528" s="209"/>
      <c r="BH528" s="209"/>
    </row>
    <row r="529" spans="1:60" outlineLevel="1">
      <c r="A529" s="226">
        <v>243</v>
      </c>
      <c r="B529" s="227" t="s">
        <v>672</v>
      </c>
      <c r="C529" s="238" t="s">
        <v>673</v>
      </c>
      <c r="D529" s="228" t="s">
        <v>256</v>
      </c>
      <c r="E529" s="229">
        <v>993.3112900000001</v>
      </c>
      <c r="F529" s="230"/>
      <c r="G529" s="231">
        <f>ROUND(E529*F529,2)</f>
        <v>0</v>
      </c>
      <c r="H529" s="230"/>
      <c r="I529" s="231">
        <f>ROUND(E529*H529,2)</f>
        <v>0</v>
      </c>
      <c r="J529" s="230"/>
      <c r="K529" s="231">
        <f>ROUND(E529*J529,2)</f>
        <v>0</v>
      </c>
      <c r="L529" s="231">
        <v>21</v>
      </c>
      <c r="M529" s="231">
        <f>G529*(1+L529/100)</f>
        <v>0</v>
      </c>
      <c r="N529" s="231">
        <v>0</v>
      </c>
      <c r="O529" s="231">
        <f>ROUND(E529*N529,2)</f>
        <v>0</v>
      </c>
      <c r="P529" s="231">
        <v>0</v>
      </c>
      <c r="Q529" s="231">
        <f>ROUND(E529*P529,2)</f>
        <v>0</v>
      </c>
      <c r="R529" s="231"/>
      <c r="S529" s="231" t="s">
        <v>164</v>
      </c>
      <c r="T529" s="232" t="s">
        <v>164</v>
      </c>
      <c r="U529" s="218">
        <v>0</v>
      </c>
      <c r="V529" s="218">
        <f>ROUND(E529*U529,2)</f>
        <v>0</v>
      </c>
      <c r="W529" s="218"/>
      <c r="X529" s="209"/>
      <c r="Y529" s="209"/>
      <c r="Z529" s="209"/>
      <c r="AA529" s="209"/>
      <c r="AB529" s="209"/>
      <c r="AC529" s="209"/>
      <c r="AD529" s="209"/>
      <c r="AE529" s="209"/>
      <c r="AF529" s="209"/>
      <c r="AG529" s="209" t="s">
        <v>165</v>
      </c>
      <c r="AH529" s="209"/>
      <c r="AI529" s="209"/>
      <c r="AJ529" s="209"/>
      <c r="AK529" s="209"/>
      <c r="AL529" s="209"/>
      <c r="AM529" s="209"/>
      <c r="AN529" s="209"/>
      <c r="AO529" s="209"/>
      <c r="AP529" s="209"/>
      <c r="AQ529" s="209"/>
      <c r="AR529" s="209"/>
      <c r="AS529" s="209"/>
      <c r="AT529" s="209"/>
      <c r="AU529" s="209"/>
      <c r="AV529" s="209"/>
      <c r="AW529" s="209"/>
      <c r="AX529" s="209"/>
      <c r="AY529" s="209"/>
      <c r="AZ529" s="209"/>
      <c r="BA529" s="209"/>
      <c r="BB529" s="209"/>
      <c r="BC529" s="209"/>
      <c r="BD529" s="209"/>
      <c r="BE529" s="209"/>
      <c r="BF529" s="209"/>
      <c r="BG529" s="209"/>
      <c r="BH529" s="209"/>
    </row>
    <row r="530" spans="1:60" outlineLevel="1">
      <c r="A530" s="216"/>
      <c r="B530" s="217"/>
      <c r="C530" s="239"/>
      <c r="D530" s="234"/>
      <c r="E530" s="234"/>
      <c r="F530" s="234"/>
      <c r="G530" s="234"/>
      <c r="H530" s="218"/>
      <c r="I530" s="218"/>
      <c r="J530" s="218"/>
      <c r="K530" s="218"/>
      <c r="L530" s="218"/>
      <c r="M530" s="218"/>
      <c r="N530" s="218"/>
      <c r="O530" s="218"/>
      <c r="P530" s="218"/>
      <c r="Q530" s="218"/>
      <c r="R530" s="218"/>
      <c r="S530" s="218"/>
      <c r="T530" s="218"/>
      <c r="U530" s="218"/>
      <c r="V530" s="218"/>
      <c r="W530" s="218"/>
      <c r="X530" s="209"/>
      <c r="Y530" s="209"/>
      <c r="Z530" s="209"/>
      <c r="AA530" s="209"/>
      <c r="AB530" s="209"/>
      <c r="AC530" s="209"/>
      <c r="AD530" s="209"/>
      <c r="AE530" s="209"/>
      <c r="AF530" s="209"/>
      <c r="AG530" s="209" t="s">
        <v>166</v>
      </c>
      <c r="AH530" s="209"/>
      <c r="AI530" s="209"/>
      <c r="AJ530" s="209"/>
      <c r="AK530" s="209"/>
      <c r="AL530" s="209"/>
      <c r="AM530" s="209"/>
      <c r="AN530" s="209"/>
      <c r="AO530" s="209"/>
      <c r="AP530" s="209"/>
      <c r="AQ530" s="209"/>
      <c r="AR530" s="209"/>
      <c r="AS530" s="209"/>
      <c r="AT530" s="209"/>
      <c r="AU530" s="209"/>
      <c r="AV530" s="209"/>
      <c r="AW530" s="209"/>
      <c r="AX530" s="209"/>
      <c r="AY530" s="209"/>
      <c r="AZ530" s="209"/>
      <c r="BA530" s="209"/>
      <c r="BB530" s="209"/>
      <c r="BC530" s="209"/>
      <c r="BD530" s="209"/>
      <c r="BE530" s="209"/>
      <c r="BF530" s="209"/>
      <c r="BG530" s="209"/>
      <c r="BH530" s="209"/>
    </row>
    <row r="531" spans="1:60" outlineLevel="1">
      <c r="A531" s="226">
        <v>244</v>
      </c>
      <c r="B531" s="227" t="s">
        <v>674</v>
      </c>
      <c r="C531" s="238" t="s">
        <v>675</v>
      </c>
      <c r="D531" s="228" t="s">
        <v>256</v>
      </c>
      <c r="E531" s="229">
        <v>110.36792000000001</v>
      </c>
      <c r="F531" s="230"/>
      <c r="G531" s="231">
        <f>ROUND(E531*F531,2)</f>
        <v>0</v>
      </c>
      <c r="H531" s="230"/>
      <c r="I531" s="231">
        <f>ROUND(E531*H531,2)</f>
        <v>0</v>
      </c>
      <c r="J531" s="230"/>
      <c r="K531" s="231">
        <f>ROUND(E531*J531,2)</f>
        <v>0</v>
      </c>
      <c r="L531" s="231">
        <v>21</v>
      </c>
      <c r="M531" s="231">
        <f>G531*(1+L531/100)</f>
        <v>0</v>
      </c>
      <c r="N531" s="231">
        <v>0</v>
      </c>
      <c r="O531" s="231">
        <f>ROUND(E531*N531,2)</f>
        <v>0</v>
      </c>
      <c r="P531" s="231">
        <v>0</v>
      </c>
      <c r="Q531" s="231">
        <f>ROUND(E531*P531,2)</f>
        <v>0</v>
      </c>
      <c r="R531" s="231"/>
      <c r="S531" s="231" t="s">
        <v>164</v>
      </c>
      <c r="T531" s="232" t="s">
        <v>164</v>
      </c>
      <c r="U531" s="218">
        <v>0</v>
      </c>
      <c r="V531" s="218">
        <f>ROUND(E531*U531,2)</f>
        <v>0</v>
      </c>
      <c r="W531" s="218"/>
      <c r="X531" s="209"/>
      <c r="Y531" s="209"/>
      <c r="Z531" s="209"/>
      <c r="AA531" s="209"/>
      <c r="AB531" s="209"/>
      <c r="AC531" s="209"/>
      <c r="AD531" s="209"/>
      <c r="AE531" s="209"/>
      <c r="AF531" s="209"/>
      <c r="AG531" s="209" t="s">
        <v>165</v>
      </c>
      <c r="AH531" s="209"/>
      <c r="AI531" s="209"/>
      <c r="AJ531" s="209"/>
      <c r="AK531" s="209"/>
      <c r="AL531" s="209"/>
      <c r="AM531" s="209"/>
      <c r="AN531" s="209"/>
      <c r="AO531" s="209"/>
      <c r="AP531" s="209"/>
      <c r="AQ531" s="209"/>
      <c r="AR531" s="209"/>
      <c r="AS531" s="209"/>
      <c r="AT531" s="209"/>
      <c r="AU531" s="209"/>
      <c r="AV531" s="209"/>
      <c r="AW531" s="209"/>
      <c r="AX531" s="209"/>
      <c r="AY531" s="209"/>
      <c r="AZ531" s="209"/>
      <c r="BA531" s="209"/>
      <c r="BB531" s="209"/>
      <c r="BC531" s="209"/>
      <c r="BD531" s="209"/>
      <c r="BE531" s="209"/>
      <c r="BF531" s="209"/>
      <c r="BG531" s="209"/>
      <c r="BH531" s="209"/>
    </row>
    <row r="532" spans="1:60" outlineLevel="1">
      <c r="A532" s="216"/>
      <c r="B532" s="217"/>
      <c r="C532" s="239"/>
      <c r="D532" s="234"/>
      <c r="E532" s="234"/>
      <c r="F532" s="234"/>
      <c r="G532" s="234"/>
      <c r="H532" s="218"/>
      <c r="I532" s="218"/>
      <c r="J532" s="218"/>
      <c r="K532" s="218"/>
      <c r="L532" s="218"/>
      <c r="M532" s="218"/>
      <c r="N532" s="218"/>
      <c r="O532" s="218"/>
      <c r="P532" s="218"/>
      <c r="Q532" s="218"/>
      <c r="R532" s="218"/>
      <c r="S532" s="218"/>
      <c r="T532" s="218"/>
      <c r="U532" s="218"/>
      <c r="V532" s="218"/>
      <c r="W532" s="218"/>
      <c r="X532" s="209"/>
      <c r="Y532" s="209"/>
      <c r="Z532" s="209"/>
      <c r="AA532" s="209"/>
      <c r="AB532" s="209"/>
      <c r="AC532" s="209"/>
      <c r="AD532" s="209"/>
      <c r="AE532" s="209"/>
      <c r="AF532" s="209"/>
      <c r="AG532" s="209" t="s">
        <v>166</v>
      </c>
      <c r="AH532" s="209"/>
      <c r="AI532" s="209"/>
      <c r="AJ532" s="209"/>
      <c r="AK532" s="209"/>
      <c r="AL532" s="209"/>
      <c r="AM532" s="209"/>
      <c r="AN532" s="209"/>
      <c r="AO532" s="209"/>
      <c r="AP532" s="209"/>
      <c r="AQ532" s="209"/>
      <c r="AR532" s="209"/>
      <c r="AS532" s="209"/>
      <c r="AT532" s="209"/>
      <c r="AU532" s="209"/>
      <c r="AV532" s="209"/>
      <c r="AW532" s="209"/>
      <c r="AX532" s="209"/>
      <c r="AY532" s="209"/>
      <c r="AZ532" s="209"/>
      <c r="BA532" s="209"/>
      <c r="BB532" s="209"/>
      <c r="BC532" s="209"/>
      <c r="BD532" s="209"/>
      <c r="BE532" s="209"/>
      <c r="BF532" s="209"/>
      <c r="BG532" s="209"/>
      <c r="BH532" s="209"/>
    </row>
    <row r="533" spans="1:60" outlineLevel="1">
      <c r="A533" s="226">
        <v>245</v>
      </c>
      <c r="B533" s="227" t="s">
        <v>676</v>
      </c>
      <c r="C533" s="238" t="s">
        <v>677</v>
      </c>
      <c r="D533" s="228" t="s">
        <v>256</v>
      </c>
      <c r="E533" s="229">
        <v>662.20753000000002</v>
      </c>
      <c r="F533" s="230"/>
      <c r="G533" s="231">
        <f>ROUND(E533*F533,2)</f>
        <v>0</v>
      </c>
      <c r="H533" s="230"/>
      <c r="I533" s="231">
        <f>ROUND(E533*H533,2)</f>
        <v>0</v>
      </c>
      <c r="J533" s="230"/>
      <c r="K533" s="231">
        <f>ROUND(E533*J533,2)</f>
        <v>0</v>
      </c>
      <c r="L533" s="231">
        <v>21</v>
      </c>
      <c r="M533" s="231">
        <f>G533*(1+L533/100)</f>
        <v>0</v>
      </c>
      <c r="N533" s="231">
        <v>0</v>
      </c>
      <c r="O533" s="231">
        <f>ROUND(E533*N533,2)</f>
        <v>0</v>
      </c>
      <c r="P533" s="231">
        <v>0</v>
      </c>
      <c r="Q533" s="231">
        <f>ROUND(E533*P533,2)</f>
        <v>0</v>
      </c>
      <c r="R533" s="231"/>
      <c r="S533" s="231" t="s">
        <v>164</v>
      </c>
      <c r="T533" s="232" t="s">
        <v>164</v>
      </c>
      <c r="U533" s="218">
        <v>0</v>
      </c>
      <c r="V533" s="218">
        <f>ROUND(E533*U533,2)</f>
        <v>0</v>
      </c>
      <c r="W533" s="218"/>
      <c r="X533" s="209"/>
      <c r="Y533" s="209"/>
      <c r="Z533" s="209"/>
      <c r="AA533" s="209"/>
      <c r="AB533" s="209"/>
      <c r="AC533" s="209"/>
      <c r="AD533" s="209"/>
      <c r="AE533" s="209"/>
      <c r="AF533" s="209"/>
      <c r="AG533" s="209" t="s">
        <v>165</v>
      </c>
      <c r="AH533" s="209"/>
      <c r="AI533" s="209"/>
      <c r="AJ533" s="209"/>
      <c r="AK533" s="209"/>
      <c r="AL533" s="209"/>
      <c r="AM533" s="209"/>
      <c r="AN533" s="209"/>
      <c r="AO533" s="209"/>
      <c r="AP533" s="209"/>
      <c r="AQ533" s="209"/>
      <c r="AR533" s="209"/>
      <c r="AS533" s="209"/>
      <c r="AT533" s="209"/>
      <c r="AU533" s="209"/>
      <c r="AV533" s="209"/>
      <c r="AW533" s="209"/>
      <c r="AX533" s="209"/>
      <c r="AY533" s="209"/>
      <c r="AZ533" s="209"/>
      <c r="BA533" s="209"/>
      <c r="BB533" s="209"/>
      <c r="BC533" s="209"/>
      <c r="BD533" s="209"/>
      <c r="BE533" s="209"/>
      <c r="BF533" s="209"/>
      <c r="BG533" s="209"/>
      <c r="BH533" s="209"/>
    </row>
    <row r="534" spans="1:60" outlineLevel="1">
      <c r="A534" s="216"/>
      <c r="B534" s="217"/>
      <c r="C534" s="239"/>
      <c r="D534" s="234"/>
      <c r="E534" s="234"/>
      <c r="F534" s="234"/>
      <c r="G534" s="234"/>
      <c r="H534" s="218"/>
      <c r="I534" s="218"/>
      <c r="J534" s="218"/>
      <c r="K534" s="218"/>
      <c r="L534" s="218"/>
      <c r="M534" s="218"/>
      <c r="N534" s="218"/>
      <c r="O534" s="218"/>
      <c r="P534" s="218"/>
      <c r="Q534" s="218"/>
      <c r="R534" s="218"/>
      <c r="S534" s="218"/>
      <c r="T534" s="218"/>
      <c r="U534" s="218"/>
      <c r="V534" s="218"/>
      <c r="W534" s="218"/>
      <c r="X534" s="209"/>
      <c r="Y534" s="209"/>
      <c r="Z534" s="209"/>
      <c r="AA534" s="209"/>
      <c r="AB534" s="209"/>
      <c r="AC534" s="209"/>
      <c r="AD534" s="209"/>
      <c r="AE534" s="209"/>
      <c r="AF534" s="209"/>
      <c r="AG534" s="209" t="s">
        <v>166</v>
      </c>
      <c r="AH534" s="209"/>
      <c r="AI534" s="209"/>
      <c r="AJ534" s="209"/>
      <c r="AK534" s="209"/>
      <c r="AL534" s="209"/>
      <c r="AM534" s="209"/>
      <c r="AN534" s="209"/>
      <c r="AO534" s="209"/>
      <c r="AP534" s="209"/>
      <c r="AQ534" s="209"/>
      <c r="AR534" s="209"/>
      <c r="AS534" s="209"/>
      <c r="AT534" s="209"/>
      <c r="AU534" s="209"/>
      <c r="AV534" s="209"/>
      <c r="AW534" s="209"/>
      <c r="AX534" s="209"/>
      <c r="AY534" s="209"/>
      <c r="AZ534" s="209"/>
      <c r="BA534" s="209"/>
      <c r="BB534" s="209"/>
      <c r="BC534" s="209"/>
      <c r="BD534" s="209"/>
      <c r="BE534" s="209"/>
      <c r="BF534" s="209"/>
      <c r="BG534" s="209"/>
      <c r="BH534" s="209"/>
    </row>
    <row r="535" spans="1:60" outlineLevel="1">
      <c r="A535" s="226">
        <v>246</v>
      </c>
      <c r="B535" s="227" t="s">
        <v>678</v>
      </c>
      <c r="C535" s="238" t="s">
        <v>679</v>
      </c>
      <c r="D535" s="228" t="s">
        <v>256</v>
      </c>
      <c r="E535" s="229">
        <v>110.36792000000001</v>
      </c>
      <c r="F535" s="230"/>
      <c r="G535" s="231">
        <f>ROUND(E535*F535,2)</f>
        <v>0</v>
      </c>
      <c r="H535" s="230"/>
      <c r="I535" s="231">
        <f>ROUND(E535*H535,2)</f>
        <v>0</v>
      </c>
      <c r="J535" s="230"/>
      <c r="K535" s="231">
        <f>ROUND(E535*J535,2)</f>
        <v>0</v>
      </c>
      <c r="L535" s="231">
        <v>21</v>
      </c>
      <c r="M535" s="231">
        <f>G535*(1+L535/100)</f>
        <v>0</v>
      </c>
      <c r="N535" s="231">
        <v>0</v>
      </c>
      <c r="O535" s="231">
        <f>ROUND(E535*N535,2)</f>
        <v>0</v>
      </c>
      <c r="P535" s="231">
        <v>0</v>
      </c>
      <c r="Q535" s="231">
        <f>ROUND(E535*P535,2)</f>
        <v>0</v>
      </c>
      <c r="R535" s="231"/>
      <c r="S535" s="231" t="s">
        <v>164</v>
      </c>
      <c r="T535" s="232" t="s">
        <v>164</v>
      </c>
      <c r="U535" s="218">
        <v>0</v>
      </c>
      <c r="V535" s="218">
        <f>ROUND(E535*U535,2)</f>
        <v>0</v>
      </c>
      <c r="W535" s="218"/>
      <c r="X535" s="209"/>
      <c r="Y535" s="209"/>
      <c r="Z535" s="209"/>
      <c r="AA535" s="209"/>
      <c r="AB535" s="209"/>
      <c r="AC535" s="209"/>
      <c r="AD535" s="209"/>
      <c r="AE535" s="209"/>
      <c r="AF535" s="209"/>
      <c r="AG535" s="209" t="s">
        <v>169</v>
      </c>
      <c r="AH535" s="209"/>
      <c r="AI535" s="209"/>
      <c r="AJ535" s="209"/>
      <c r="AK535" s="209"/>
      <c r="AL535" s="209"/>
      <c r="AM535" s="209"/>
      <c r="AN535" s="209"/>
      <c r="AO535" s="209"/>
      <c r="AP535" s="209"/>
      <c r="AQ535" s="209"/>
      <c r="AR535" s="209"/>
      <c r="AS535" s="209"/>
      <c r="AT535" s="209"/>
      <c r="AU535" s="209"/>
      <c r="AV535" s="209"/>
      <c r="AW535" s="209"/>
      <c r="AX535" s="209"/>
      <c r="AY535" s="209"/>
      <c r="AZ535" s="209"/>
      <c r="BA535" s="209"/>
      <c r="BB535" s="209"/>
      <c r="BC535" s="209"/>
      <c r="BD535" s="209"/>
      <c r="BE535" s="209"/>
      <c r="BF535" s="209"/>
      <c r="BG535" s="209"/>
      <c r="BH535" s="209"/>
    </row>
    <row r="536" spans="1:60" outlineLevel="1">
      <c r="A536" s="216"/>
      <c r="B536" s="217"/>
      <c r="C536" s="239"/>
      <c r="D536" s="234"/>
      <c r="E536" s="234"/>
      <c r="F536" s="234"/>
      <c r="G536" s="234"/>
      <c r="H536" s="218"/>
      <c r="I536" s="218"/>
      <c r="J536" s="218"/>
      <c r="K536" s="218"/>
      <c r="L536" s="218"/>
      <c r="M536" s="218"/>
      <c r="N536" s="218"/>
      <c r="O536" s="218"/>
      <c r="P536" s="218"/>
      <c r="Q536" s="218"/>
      <c r="R536" s="218"/>
      <c r="S536" s="218"/>
      <c r="T536" s="218"/>
      <c r="U536" s="218"/>
      <c r="V536" s="218"/>
      <c r="W536" s="218"/>
      <c r="X536" s="209"/>
      <c r="Y536" s="209"/>
      <c r="Z536" s="209"/>
      <c r="AA536" s="209"/>
      <c r="AB536" s="209"/>
      <c r="AC536" s="209"/>
      <c r="AD536" s="209"/>
      <c r="AE536" s="209"/>
      <c r="AF536" s="209"/>
      <c r="AG536" s="209" t="s">
        <v>166</v>
      </c>
      <c r="AH536" s="209"/>
      <c r="AI536" s="209"/>
      <c r="AJ536" s="209"/>
      <c r="AK536" s="209"/>
      <c r="AL536" s="209"/>
      <c r="AM536" s="209"/>
      <c r="AN536" s="209"/>
      <c r="AO536" s="209"/>
      <c r="AP536" s="209"/>
      <c r="AQ536" s="209"/>
      <c r="AR536" s="209"/>
      <c r="AS536" s="209"/>
      <c r="AT536" s="209"/>
      <c r="AU536" s="209"/>
      <c r="AV536" s="209"/>
      <c r="AW536" s="209"/>
      <c r="AX536" s="209"/>
      <c r="AY536" s="209"/>
      <c r="AZ536" s="209"/>
      <c r="BA536" s="209"/>
      <c r="BB536" s="209"/>
      <c r="BC536" s="209"/>
      <c r="BD536" s="209"/>
      <c r="BE536" s="209"/>
      <c r="BF536" s="209"/>
      <c r="BG536" s="209"/>
      <c r="BH536" s="209"/>
    </row>
    <row r="537" spans="1:60">
      <c r="A537" s="220" t="s">
        <v>159</v>
      </c>
      <c r="B537" s="221" t="s">
        <v>132</v>
      </c>
      <c r="C537" s="237" t="s">
        <v>27</v>
      </c>
      <c r="D537" s="222"/>
      <c r="E537" s="223"/>
      <c r="F537" s="224"/>
      <c r="G537" s="224">
        <f>SUMIF(AG538:AG553,"&lt;&gt;NOR",G538:G553)</f>
        <v>0</v>
      </c>
      <c r="H537" s="224"/>
      <c r="I537" s="224">
        <f>SUM(I538:I553)</f>
        <v>0</v>
      </c>
      <c r="J537" s="224"/>
      <c r="K537" s="224">
        <f>SUM(K538:K553)</f>
        <v>0</v>
      </c>
      <c r="L537" s="224"/>
      <c r="M537" s="224">
        <f>SUM(M538:M553)</f>
        <v>0</v>
      </c>
      <c r="N537" s="224"/>
      <c r="O537" s="224">
        <f>SUM(O538:O553)</f>
        <v>0</v>
      </c>
      <c r="P537" s="224"/>
      <c r="Q537" s="224">
        <f>SUM(Q538:Q553)</f>
        <v>0</v>
      </c>
      <c r="R537" s="224"/>
      <c r="S537" s="224"/>
      <c r="T537" s="225"/>
      <c r="U537" s="219"/>
      <c r="V537" s="219">
        <f>SUM(V538:V553)</f>
        <v>0</v>
      </c>
      <c r="W537" s="219"/>
      <c r="AG537" t="s">
        <v>160</v>
      </c>
    </row>
    <row r="538" spans="1:60" outlineLevel="1">
      <c r="A538" s="226">
        <v>247</v>
      </c>
      <c r="B538" s="227" t="s">
        <v>680</v>
      </c>
      <c r="C538" s="238" t="s">
        <v>681</v>
      </c>
      <c r="D538" s="228" t="s">
        <v>682</v>
      </c>
      <c r="E538" s="229">
        <v>1</v>
      </c>
      <c r="F538" s="230"/>
      <c r="G538" s="231">
        <f>ROUND(E538*F538,2)</f>
        <v>0</v>
      </c>
      <c r="H538" s="230"/>
      <c r="I538" s="231">
        <f>ROUND(E538*H538,2)</f>
        <v>0</v>
      </c>
      <c r="J538" s="230"/>
      <c r="K538" s="231">
        <f>ROUND(E538*J538,2)</f>
        <v>0</v>
      </c>
      <c r="L538" s="231">
        <v>21</v>
      </c>
      <c r="M538" s="231">
        <f>G538*(1+L538/100)</f>
        <v>0</v>
      </c>
      <c r="N538" s="231">
        <v>0</v>
      </c>
      <c r="O538" s="231">
        <f>ROUND(E538*N538,2)</f>
        <v>0</v>
      </c>
      <c r="P538" s="231">
        <v>0</v>
      </c>
      <c r="Q538" s="231">
        <f>ROUND(E538*P538,2)</f>
        <v>0</v>
      </c>
      <c r="R538" s="231"/>
      <c r="S538" s="231" t="s">
        <v>189</v>
      </c>
      <c r="T538" s="232" t="s">
        <v>190</v>
      </c>
      <c r="U538" s="218">
        <v>0</v>
      </c>
      <c r="V538" s="218">
        <f>ROUND(E538*U538,2)</f>
        <v>0</v>
      </c>
      <c r="W538" s="218"/>
      <c r="X538" s="209"/>
      <c r="Y538" s="209"/>
      <c r="Z538" s="209"/>
      <c r="AA538" s="209"/>
      <c r="AB538" s="209"/>
      <c r="AC538" s="209"/>
      <c r="AD538" s="209"/>
      <c r="AE538" s="209"/>
      <c r="AF538" s="209"/>
      <c r="AG538" s="209" t="s">
        <v>683</v>
      </c>
      <c r="AH538" s="209"/>
      <c r="AI538" s="209"/>
      <c r="AJ538" s="209"/>
      <c r="AK538" s="209"/>
      <c r="AL538" s="209"/>
      <c r="AM538" s="209"/>
      <c r="AN538" s="209"/>
      <c r="AO538" s="209"/>
      <c r="AP538" s="209"/>
      <c r="AQ538" s="209"/>
      <c r="AR538" s="209"/>
      <c r="AS538" s="209"/>
      <c r="AT538" s="209"/>
      <c r="AU538" s="209"/>
      <c r="AV538" s="209"/>
      <c r="AW538" s="209"/>
      <c r="AX538" s="209"/>
      <c r="AY538" s="209"/>
      <c r="AZ538" s="209"/>
      <c r="BA538" s="209"/>
      <c r="BB538" s="209"/>
      <c r="BC538" s="209"/>
      <c r="BD538" s="209"/>
      <c r="BE538" s="209"/>
      <c r="BF538" s="209"/>
      <c r="BG538" s="209"/>
      <c r="BH538" s="209"/>
    </row>
    <row r="539" spans="1:60" outlineLevel="1">
      <c r="A539" s="216"/>
      <c r="B539" s="217"/>
      <c r="C539" s="239"/>
      <c r="D539" s="234"/>
      <c r="E539" s="234"/>
      <c r="F539" s="234"/>
      <c r="G539" s="234"/>
      <c r="H539" s="218"/>
      <c r="I539" s="218"/>
      <c r="J539" s="218"/>
      <c r="K539" s="218"/>
      <c r="L539" s="218"/>
      <c r="M539" s="218"/>
      <c r="N539" s="218"/>
      <c r="O539" s="218"/>
      <c r="P539" s="218"/>
      <c r="Q539" s="218"/>
      <c r="R539" s="218"/>
      <c r="S539" s="218"/>
      <c r="T539" s="218"/>
      <c r="U539" s="218"/>
      <c r="V539" s="218"/>
      <c r="W539" s="218"/>
      <c r="X539" s="209"/>
      <c r="Y539" s="209"/>
      <c r="Z539" s="209"/>
      <c r="AA539" s="209"/>
      <c r="AB539" s="209"/>
      <c r="AC539" s="209"/>
      <c r="AD539" s="209"/>
      <c r="AE539" s="209"/>
      <c r="AF539" s="209"/>
      <c r="AG539" s="209" t="s">
        <v>166</v>
      </c>
      <c r="AH539" s="209"/>
      <c r="AI539" s="209"/>
      <c r="AJ539" s="209"/>
      <c r="AK539" s="209"/>
      <c r="AL539" s="209"/>
      <c r="AM539" s="209"/>
      <c r="AN539" s="209"/>
      <c r="AO539" s="209"/>
      <c r="AP539" s="209"/>
      <c r="AQ539" s="209"/>
      <c r="AR539" s="209"/>
      <c r="AS539" s="209"/>
      <c r="AT539" s="209"/>
      <c r="AU539" s="209"/>
      <c r="AV539" s="209"/>
      <c r="AW539" s="209"/>
      <c r="AX539" s="209"/>
      <c r="AY539" s="209"/>
      <c r="AZ539" s="209"/>
      <c r="BA539" s="209"/>
      <c r="BB539" s="209"/>
      <c r="BC539" s="209"/>
      <c r="BD539" s="209"/>
      <c r="BE539" s="209"/>
      <c r="BF539" s="209"/>
      <c r="BG539" s="209"/>
      <c r="BH539" s="209"/>
    </row>
    <row r="540" spans="1:60" outlineLevel="1">
      <c r="A540" s="226">
        <v>248</v>
      </c>
      <c r="B540" s="227" t="s">
        <v>684</v>
      </c>
      <c r="C540" s="238" t="s">
        <v>685</v>
      </c>
      <c r="D540" s="228" t="s">
        <v>682</v>
      </c>
      <c r="E540" s="229">
        <v>1</v>
      </c>
      <c r="F540" s="230"/>
      <c r="G540" s="231">
        <f>ROUND(E540*F540,2)</f>
        <v>0</v>
      </c>
      <c r="H540" s="230"/>
      <c r="I540" s="231">
        <f>ROUND(E540*H540,2)</f>
        <v>0</v>
      </c>
      <c r="J540" s="230"/>
      <c r="K540" s="231">
        <f>ROUND(E540*J540,2)</f>
        <v>0</v>
      </c>
      <c r="L540" s="231">
        <v>21</v>
      </c>
      <c r="M540" s="231">
        <f>G540*(1+L540/100)</f>
        <v>0</v>
      </c>
      <c r="N540" s="231">
        <v>0</v>
      </c>
      <c r="O540" s="231">
        <f>ROUND(E540*N540,2)</f>
        <v>0</v>
      </c>
      <c r="P540" s="231">
        <v>0</v>
      </c>
      <c r="Q540" s="231">
        <f>ROUND(E540*P540,2)</f>
        <v>0</v>
      </c>
      <c r="R540" s="231"/>
      <c r="S540" s="231" t="s">
        <v>189</v>
      </c>
      <c r="T540" s="232" t="s">
        <v>190</v>
      </c>
      <c r="U540" s="218">
        <v>0</v>
      </c>
      <c r="V540" s="218">
        <f>ROUND(E540*U540,2)</f>
        <v>0</v>
      </c>
      <c r="W540" s="218"/>
      <c r="X540" s="209"/>
      <c r="Y540" s="209"/>
      <c r="Z540" s="209"/>
      <c r="AA540" s="209"/>
      <c r="AB540" s="209"/>
      <c r="AC540" s="209"/>
      <c r="AD540" s="209"/>
      <c r="AE540" s="209"/>
      <c r="AF540" s="209"/>
      <c r="AG540" s="209" t="s">
        <v>686</v>
      </c>
      <c r="AH540" s="209"/>
      <c r="AI540" s="209"/>
      <c r="AJ540" s="209"/>
      <c r="AK540" s="209"/>
      <c r="AL540" s="209"/>
      <c r="AM540" s="209"/>
      <c r="AN540" s="209"/>
      <c r="AO540" s="209"/>
      <c r="AP540" s="209"/>
      <c r="AQ540" s="209"/>
      <c r="AR540" s="209"/>
      <c r="AS540" s="209"/>
      <c r="AT540" s="209"/>
      <c r="AU540" s="209"/>
      <c r="AV540" s="209"/>
      <c r="AW540" s="209"/>
      <c r="AX540" s="209"/>
      <c r="AY540" s="209"/>
      <c r="AZ540" s="209"/>
      <c r="BA540" s="209"/>
      <c r="BB540" s="209"/>
      <c r="BC540" s="209"/>
      <c r="BD540" s="209"/>
      <c r="BE540" s="209"/>
      <c r="BF540" s="209"/>
      <c r="BG540" s="209"/>
      <c r="BH540" s="209"/>
    </row>
    <row r="541" spans="1:60" outlineLevel="1">
      <c r="A541" s="216"/>
      <c r="B541" s="217"/>
      <c r="C541" s="239"/>
      <c r="D541" s="234"/>
      <c r="E541" s="234"/>
      <c r="F541" s="234"/>
      <c r="G541" s="234"/>
      <c r="H541" s="218"/>
      <c r="I541" s="218"/>
      <c r="J541" s="218"/>
      <c r="K541" s="218"/>
      <c r="L541" s="218"/>
      <c r="M541" s="218"/>
      <c r="N541" s="218"/>
      <c r="O541" s="218"/>
      <c r="P541" s="218"/>
      <c r="Q541" s="218"/>
      <c r="R541" s="218"/>
      <c r="S541" s="218"/>
      <c r="T541" s="218"/>
      <c r="U541" s="218"/>
      <c r="V541" s="218"/>
      <c r="W541" s="218"/>
      <c r="X541" s="209"/>
      <c r="Y541" s="209"/>
      <c r="Z541" s="209"/>
      <c r="AA541" s="209"/>
      <c r="AB541" s="209"/>
      <c r="AC541" s="209"/>
      <c r="AD541" s="209"/>
      <c r="AE541" s="209"/>
      <c r="AF541" s="209"/>
      <c r="AG541" s="209" t="s">
        <v>166</v>
      </c>
      <c r="AH541" s="209"/>
      <c r="AI541" s="209"/>
      <c r="AJ541" s="209"/>
      <c r="AK541" s="209"/>
      <c r="AL541" s="209"/>
      <c r="AM541" s="209"/>
      <c r="AN541" s="209"/>
      <c r="AO541" s="209"/>
      <c r="AP541" s="209"/>
      <c r="AQ541" s="209"/>
      <c r="AR541" s="209"/>
      <c r="AS541" s="209"/>
      <c r="AT541" s="209"/>
      <c r="AU541" s="209"/>
      <c r="AV541" s="209"/>
      <c r="AW541" s="209"/>
      <c r="AX541" s="209"/>
      <c r="AY541" s="209"/>
      <c r="AZ541" s="209"/>
      <c r="BA541" s="209"/>
      <c r="BB541" s="209"/>
      <c r="BC541" s="209"/>
      <c r="BD541" s="209"/>
      <c r="BE541" s="209"/>
      <c r="BF541" s="209"/>
      <c r="BG541" s="209"/>
      <c r="BH541" s="209"/>
    </row>
    <row r="542" spans="1:60" outlineLevel="1">
      <c r="A542" s="226">
        <v>249</v>
      </c>
      <c r="B542" s="227" t="s">
        <v>687</v>
      </c>
      <c r="C542" s="238" t="s">
        <v>688</v>
      </c>
      <c r="D542" s="228" t="s">
        <v>682</v>
      </c>
      <c r="E542" s="229">
        <v>1</v>
      </c>
      <c r="F542" s="230"/>
      <c r="G542" s="231">
        <f>ROUND(E542*F542,2)</f>
        <v>0</v>
      </c>
      <c r="H542" s="230"/>
      <c r="I542" s="231">
        <f>ROUND(E542*H542,2)</f>
        <v>0</v>
      </c>
      <c r="J542" s="230"/>
      <c r="K542" s="231">
        <f>ROUND(E542*J542,2)</f>
        <v>0</v>
      </c>
      <c r="L542" s="231">
        <v>21</v>
      </c>
      <c r="M542" s="231">
        <f>G542*(1+L542/100)</f>
        <v>0</v>
      </c>
      <c r="N542" s="231">
        <v>0</v>
      </c>
      <c r="O542" s="231">
        <f>ROUND(E542*N542,2)</f>
        <v>0</v>
      </c>
      <c r="P542" s="231">
        <v>0</v>
      </c>
      <c r="Q542" s="231">
        <f>ROUND(E542*P542,2)</f>
        <v>0</v>
      </c>
      <c r="R542" s="231"/>
      <c r="S542" s="231" t="s">
        <v>189</v>
      </c>
      <c r="T542" s="232" t="s">
        <v>190</v>
      </c>
      <c r="U542" s="218">
        <v>0</v>
      </c>
      <c r="V542" s="218">
        <f>ROUND(E542*U542,2)</f>
        <v>0</v>
      </c>
      <c r="W542" s="218"/>
      <c r="X542" s="209"/>
      <c r="Y542" s="209"/>
      <c r="Z542" s="209"/>
      <c r="AA542" s="209"/>
      <c r="AB542" s="209"/>
      <c r="AC542" s="209"/>
      <c r="AD542" s="209"/>
      <c r="AE542" s="209"/>
      <c r="AF542" s="209"/>
      <c r="AG542" s="209" t="s">
        <v>686</v>
      </c>
      <c r="AH542" s="209"/>
      <c r="AI542" s="209"/>
      <c r="AJ542" s="209"/>
      <c r="AK542" s="209"/>
      <c r="AL542" s="209"/>
      <c r="AM542" s="209"/>
      <c r="AN542" s="209"/>
      <c r="AO542" s="209"/>
      <c r="AP542" s="209"/>
      <c r="AQ542" s="209"/>
      <c r="AR542" s="209"/>
      <c r="AS542" s="209"/>
      <c r="AT542" s="209"/>
      <c r="AU542" s="209"/>
      <c r="AV542" s="209"/>
      <c r="AW542" s="209"/>
      <c r="AX542" s="209"/>
      <c r="AY542" s="209"/>
      <c r="AZ542" s="209"/>
      <c r="BA542" s="209"/>
      <c r="BB542" s="209"/>
      <c r="BC542" s="209"/>
      <c r="BD542" s="209"/>
      <c r="BE542" s="209"/>
      <c r="BF542" s="209"/>
      <c r="BG542" s="209"/>
      <c r="BH542" s="209"/>
    </row>
    <row r="543" spans="1:60" outlineLevel="1">
      <c r="A543" s="216"/>
      <c r="B543" s="217"/>
      <c r="C543" s="239"/>
      <c r="D543" s="234"/>
      <c r="E543" s="234"/>
      <c r="F543" s="234"/>
      <c r="G543" s="234"/>
      <c r="H543" s="218"/>
      <c r="I543" s="218"/>
      <c r="J543" s="218"/>
      <c r="K543" s="218"/>
      <c r="L543" s="218"/>
      <c r="M543" s="218"/>
      <c r="N543" s="218"/>
      <c r="O543" s="218"/>
      <c r="P543" s="218"/>
      <c r="Q543" s="218"/>
      <c r="R543" s="218"/>
      <c r="S543" s="218"/>
      <c r="T543" s="218"/>
      <c r="U543" s="218"/>
      <c r="V543" s="218"/>
      <c r="W543" s="218"/>
      <c r="X543" s="209"/>
      <c r="Y543" s="209"/>
      <c r="Z543" s="209"/>
      <c r="AA543" s="209"/>
      <c r="AB543" s="209"/>
      <c r="AC543" s="209"/>
      <c r="AD543" s="209"/>
      <c r="AE543" s="209"/>
      <c r="AF543" s="209"/>
      <c r="AG543" s="209" t="s">
        <v>166</v>
      </c>
      <c r="AH543" s="209"/>
      <c r="AI543" s="209"/>
      <c r="AJ543" s="209"/>
      <c r="AK543" s="209"/>
      <c r="AL543" s="209"/>
      <c r="AM543" s="209"/>
      <c r="AN543" s="209"/>
      <c r="AO543" s="209"/>
      <c r="AP543" s="209"/>
      <c r="AQ543" s="209"/>
      <c r="AR543" s="209"/>
      <c r="AS543" s="209"/>
      <c r="AT543" s="209"/>
      <c r="AU543" s="209"/>
      <c r="AV543" s="209"/>
      <c r="AW543" s="209"/>
      <c r="AX543" s="209"/>
      <c r="AY543" s="209"/>
      <c r="AZ543" s="209"/>
      <c r="BA543" s="209"/>
      <c r="BB543" s="209"/>
      <c r="BC543" s="209"/>
      <c r="BD543" s="209"/>
      <c r="BE543" s="209"/>
      <c r="BF543" s="209"/>
      <c r="BG543" s="209"/>
      <c r="BH543" s="209"/>
    </row>
    <row r="544" spans="1:60" outlineLevel="1">
      <c r="A544" s="226">
        <v>250</v>
      </c>
      <c r="B544" s="227" t="s">
        <v>689</v>
      </c>
      <c r="C544" s="238" t="s">
        <v>690</v>
      </c>
      <c r="D544" s="228" t="s">
        <v>682</v>
      </c>
      <c r="E544" s="229">
        <v>1</v>
      </c>
      <c r="F544" s="230"/>
      <c r="G544" s="231">
        <f>ROUND(E544*F544,2)</f>
        <v>0</v>
      </c>
      <c r="H544" s="230"/>
      <c r="I544" s="231">
        <f>ROUND(E544*H544,2)</f>
        <v>0</v>
      </c>
      <c r="J544" s="230"/>
      <c r="K544" s="231">
        <f>ROUND(E544*J544,2)</f>
        <v>0</v>
      </c>
      <c r="L544" s="231">
        <v>21</v>
      </c>
      <c r="M544" s="231">
        <f>G544*(1+L544/100)</f>
        <v>0</v>
      </c>
      <c r="N544" s="231">
        <v>0</v>
      </c>
      <c r="O544" s="231">
        <f>ROUND(E544*N544,2)</f>
        <v>0</v>
      </c>
      <c r="P544" s="231">
        <v>0</v>
      </c>
      <c r="Q544" s="231">
        <f>ROUND(E544*P544,2)</f>
        <v>0</v>
      </c>
      <c r="R544" s="231"/>
      <c r="S544" s="231" t="s">
        <v>189</v>
      </c>
      <c r="T544" s="232" t="s">
        <v>190</v>
      </c>
      <c r="U544" s="218">
        <v>0</v>
      </c>
      <c r="V544" s="218">
        <f>ROUND(E544*U544,2)</f>
        <v>0</v>
      </c>
      <c r="W544" s="218"/>
      <c r="X544" s="209"/>
      <c r="Y544" s="209"/>
      <c r="Z544" s="209"/>
      <c r="AA544" s="209"/>
      <c r="AB544" s="209"/>
      <c r="AC544" s="209"/>
      <c r="AD544" s="209"/>
      <c r="AE544" s="209"/>
      <c r="AF544" s="209"/>
      <c r="AG544" s="209" t="s">
        <v>686</v>
      </c>
      <c r="AH544" s="209"/>
      <c r="AI544" s="209"/>
      <c r="AJ544" s="209"/>
      <c r="AK544" s="209"/>
      <c r="AL544" s="209"/>
      <c r="AM544" s="209"/>
      <c r="AN544" s="209"/>
      <c r="AO544" s="209"/>
      <c r="AP544" s="209"/>
      <c r="AQ544" s="209"/>
      <c r="AR544" s="209"/>
      <c r="AS544" s="209"/>
      <c r="AT544" s="209"/>
      <c r="AU544" s="209"/>
      <c r="AV544" s="209"/>
      <c r="AW544" s="209"/>
      <c r="AX544" s="209"/>
      <c r="AY544" s="209"/>
      <c r="AZ544" s="209"/>
      <c r="BA544" s="209"/>
      <c r="BB544" s="209"/>
      <c r="BC544" s="209"/>
      <c r="BD544" s="209"/>
      <c r="BE544" s="209"/>
      <c r="BF544" s="209"/>
      <c r="BG544" s="209"/>
      <c r="BH544" s="209"/>
    </row>
    <row r="545" spans="1:60" outlineLevel="1">
      <c r="A545" s="216"/>
      <c r="B545" s="217"/>
      <c r="C545" s="239"/>
      <c r="D545" s="234"/>
      <c r="E545" s="234"/>
      <c r="F545" s="234"/>
      <c r="G545" s="234"/>
      <c r="H545" s="218"/>
      <c r="I545" s="218"/>
      <c r="J545" s="218"/>
      <c r="K545" s="218"/>
      <c r="L545" s="218"/>
      <c r="M545" s="218"/>
      <c r="N545" s="218"/>
      <c r="O545" s="218"/>
      <c r="P545" s="218"/>
      <c r="Q545" s="218"/>
      <c r="R545" s="218"/>
      <c r="S545" s="218"/>
      <c r="T545" s="218"/>
      <c r="U545" s="218"/>
      <c r="V545" s="218"/>
      <c r="W545" s="218"/>
      <c r="X545" s="209"/>
      <c r="Y545" s="209"/>
      <c r="Z545" s="209"/>
      <c r="AA545" s="209"/>
      <c r="AB545" s="209"/>
      <c r="AC545" s="209"/>
      <c r="AD545" s="209"/>
      <c r="AE545" s="209"/>
      <c r="AF545" s="209"/>
      <c r="AG545" s="209" t="s">
        <v>166</v>
      </c>
      <c r="AH545" s="209"/>
      <c r="AI545" s="209"/>
      <c r="AJ545" s="209"/>
      <c r="AK545" s="209"/>
      <c r="AL545" s="209"/>
      <c r="AM545" s="209"/>
      <c r="AN545" s="209"/>
      <c r="AO545" s="209"/>
      <c r="AP545" s="209"/>
      <c r="AQ545" s="209"/>
      <c r="AR545" s="209"/>
      <c r="AS545" s="209"/>
      <c r="AT545" s="209"/>
      <c r="AU545" s="209"/>
      <c r="AV545" s="209"/>
      <c r="AW545" s="209"/>
      <c r="AX545" s="209"/>
      <c r="AY545" s="209"/>
      <c r="AZ545" s="209"/>
      <c r="BA545" s="209"/>
      <c r="BB545" s="209"/>
      <c r="BC545" s="209"/>
      <c r="BD545" s="209"/>
      <c r="BE545" s="209"/>
      <c r="BF545" s="209"/>
      <c r="BG545" s="209"/>
      <c r="BH545" s="209"/>
    </row>
    <row r="546" spans="1:60" outlineLevel="1">
      <c r="A546" s="226">
        <v>251</v>
      </c>
      <c r="B546" s="227" t="s">
        <v>691</v>
      </c>
      <c r="C546" s="238" t="s">
        <v>692</v>
      </c>
      <c r="D546" s="228" t="s">
        <v>682</v>
      </c>
      <c r="E546" s="229">
        <v>1</v>
      </c>
      <c r="F546" s="230"/>
      <c r="G546" s="231">
        <f>ROUND(E546*F546,2)</f>
        <v>0</v>
      </c>
      <c r="H546" s="230"/>
      <c r="I546" s="231">
        <f>ROUND(E546*H546,2)</f>
        <v>0</v>
      </c>
      <c r="J546" s="230"/>
      <c r="K546" s="231">
        <f>ROUND(E546*J546,2)</f>
        <v>0</v>
      </c>
      <c r="L546" s="231">
        <v>21</v>
      </c>
      <c r="M546" s="231">
        <f>G546*(1+L546/100)</f>
        <v>0</v>
      </c>
      <c r="N546" s="231">
        <v>0</v>
      </c>
      <c r="O546" s="231">
        <f>ROUND(E546*N546,2)</f>
        <v>0</v>
      </c>
      <c r="P546" s="231">
        <v>0</v>
      </c>
      <c r="Q546" s="231">
        <f>ROUND(E546*P546,2)</f>
        <v>0</v>
      </c>
      <c r="R546" s="231"/>
      <c r="S546" s="231" t="s">
        <v>164</v>
      </c>
      <c r="T546" s="232" t="s">
        <v>190</v>
      </c>
      <c r="U546" s="218">
        <v>0</v>
      </c>
      <c r="V546" s="218">
        <f>ROUND(E546*U546,2)</f>
        <v>0</v>
      </c>
      <c r="W546" s="218"/>
      <c r="X546" s="209"/>
      <c r="Y546" s="209"/>
      <c r="Z546" s="209"/>
      <c r="AA546" s="209"/>
      <c r="AB546" s="209"/>
      <c r="AC546" s="209"/>
      <c r="AD546" s="209"/>
      <c r="AE546" s="209"/>
      <c r="AF546" s="209"/>
      <c r="AG546" s="209" t="s">
        <v>683</v>
      </c>
      <c r="AH546" s="209"/>
      <c r="AI546" s="209"/>
      <c r="AJ546" s="209"/>
      <c r="AK546" s="209"/>
      <c r="AL546" s="209"/>
      <c r="AM546" s="209"/>
      <c r="AN546" s="209"/>
      <c r="AO546" s="209"/>
      <c r="AP546" s="209"/>
      <c r="AQ546" s="209"/>
      <c r="AR546" s="209"/>
      <c r="AS546" s="209"/>
      <c r="AT546" s="209"/>
      <c r="AU546" s="209"/>
      <c r="AV546" s="209"/>
      <c r="AW546" s="209"/>
      <c r="AX546" s="209"/>
      <c r="AY546" s="209"/>
      <c r="AZ546" s="209"/>
      <c r="BA546" s="209"/>
      <c r="BB546" s="209"/>
      <c r="BC546" s="209"/>
      <c r="BD546" s="209"/>
      <c r="BE546" s="209"/>
      <c r="BF546" s="209"/>
      <c r="BG546" s="209"/>
      <c r="BH546" s="209"/>
    </row>
    <row r="547" spans="1:60" outlineLevel="1">
      <c r="A547" s="216"/>
      <c r="B547" s="217"/>
      <c r="C547" s="239"/>
      <c r="D547" s="234"/>
      <c r="E547" s="234"/>
      <c r="F547" s="234"/>
      <c r="G547" s="234"/>
      <c r="H547" s="218"/>
      <c r="I547" s="218"/>
      <c r="J547" s="218"/>
      <c r="K547" s="218"/>
      <c r="L547" s="218"/>
      <c r="M547" s="218"/>
      <c r="N547" s="218"/>
      <c r="O547" s="218"/>
      <c r="P547" s="218"/>
      <c r="Q547" s="218"/>
      <c r="R547" s="218"/>
      <c r="S547" s="218"/>
      <c r="T547" s="218"/>
      <c r="U547" s="218"/>
      <c r="V547" s="218"/>
      <c r="W547" s="218"/>
      <c r="X547" s="209"/>
      <c r="Y547" s="209"/>
      <c r="Z547" s="209"/>
      <c r="AA547" s="209"/>
      <c r="AB547" s="209"/>
      <c r="AC547" s="209"/>
      <c r="AD547" s="209"/>
      <c r="AE547" s="209"/>
      <c r="AF547" s="209"/>
      <c r="AG547" s="209" t="s">
        <v>166</v>
      </c>
      <c r="AH547" s="209"/>
      <c r="AI547" s="209"/>
      <c r="AJ547" s="209"/>
      <c r="AK547" s="209"/>
      <c r="AL547" s="209"/>
      <c r="AM547" s="209"/>
      <c r="AN547" s="209"/>
      <c r="AO547" s="209"/>
      <c r="AP547" s="209"/>
      <c r="AQ547" s="209"/>
      <c r="AR547" s="209"/>
      <c r="AS547" s="209"/>
      <c r="AT547" s="209"/>
      <c r="AU547" s="209"/>
      <c r="AV547" s="209"/>
      <c r="AW547" s="209"/>
      <c r="AX547" s="209"/>
      <c r="AY547" s="209"/>
      <c r="AZ547" s="209"/>
      <c r="BA547" s="209"/>
      <c r="BB547" s="209"/>
      <c r="BC547" s="209"/>
      <c r="BD547" s="209"/>
      <c r="BE547" s="209"/>
      <c r="BF547" s="209"/>
      <c r="BG547" s="209"/>
      <c r="BH547" s="209"/>
    </row>
    <row r="548" spans="1:60" outlineLevel="1">
      <c r="A548" s="226">
        <v>252</v>
      </c>
      <c r="B548" s="227" t="s">
        <v>693</v>
      </c>
      <c r="C548" s="238" t="s">
        <v>694</v>
      </c>
      <c r="D548" s="228" t="s">
        <v>682</v>
      </c>
      <c r="E548" s="229">
        <v>1</v>
      </c>
      <c r="F548" s="230"/>
      <c r="G548" s="231">
        <f>ROUND(E548*F548,2)</f>
        <v>0</v>
      </c>
      <c r="H548" s="230"/>
      <c r="I548" s="231">
        <f>ROUND(E548*H548,2)</f>
        <v>0</v>
      </c>
      <c r="J548" s="230"/>
      <c r="K548" s="231">
        <f>ROUND(E548*J548,2)</f>
        <v>0</v>
      </c>
      <c r="L548" s="231">
        <v>21</v>
      </c>
      <c r="M548" s="231">
        <f>G548*(1+L548/100)</f>
        <v>0</v>
      </c>
      <c r="N548" s="231">
        <v>0</v>
      </c>
      <c r="O548" s="231">
        <f>ROUND(E548*N548,2)</f>
        <v>0</v>
      </c>
      <c r="P548" s="231">
        <v>0</v>
      </c>
      <c r="Q548" s="231">
        <f>ROUND(E548*P548,2)</f>
        <v>0</v>
      </c>
      <c r="R548" s="231"/>
      <c r="S548" s="231" t="s">
        <v>189</v>
      </c>
      <c r="T548" s="232" t="s">
        <v>190</v>
      </c>
      <c r="U548" s="218">
        <v>0</v>
      </c>
      <c r="V548" s="218">
        <f>ROUND(E548*U548,2)</f>
        <v>0</v>
      </c>
      <c r="W548" s="218"/>
      <c r="X548" s="209"/>
      <c r="Y548" s="209"/>
      <c r="Z548" s="209"/>
      <c r="AA548" s="209"/>
      <c r="AB548" s="209"/>
      <c r="AC548" s="209"/>
      <c r="AD548" s="209"/>
      <c r="AE548" s="209"/>
      <c r="AF548" s="209"/>
      <c r="AG548" s="209" t="s">
        <v>683</v>
      </c>
      <c r="AH548" s="209"/>
      <c r="AI548" s="209"/>
      <c r="AJ548" s="209"/>
      <c r="AK548" s="209"/>
      <c r="AL548" s="209"/>
      <c r="AM548" s="209"/>
      <c r="AN548" s="209"/>
      <c r="AO548" s="209"/>
      <c r="AP548" s="209"/>
      <c r="AQ548" s="209"/>
      <c r="AR548" s="209"/>
      <c r="AS548" s="209"/>
      <c r="AT548" s="209"/>
      <c r="AU548" s="209"/>
      <c r="AV548" s="209"/>
      <c r="AW548" s="209"/>
      <c r="AX548" s="209"/>
      <c r="AY548" s="209"/>
      <c r="AZ548" s="209"/>
      <c r="BA548" s="209"/>
      <c r="BB548" s="209"/>
      <c r="BC548" s="209"/>
      <c r="BD548" s="209"/>
      <c r="BE548" s="209"/>
      <c r="BF548" s="209"/>
      <c r="BG548" s="209"/>
      <c r="BH548" s="209"/>
    </row>
    <row r="549" spans="1:60" outlineLevel="1">
      <c r="A549" s="216"/>
      <c r="B549" s="217"/>
      <c r="C549" s="239"/>
      <c r="D549" s="234"/>
      <c r="E549" s="234"/>
      <c r="F549" s="234"/>
      <c r="G549" s="234"/>
      <c r="H549" s="218"/>
      <c r="I549" s="218"/>
      <c r="J549" s="218"/>
      <c r="K549" s="218"/>
      <c r="L549" s="218"/>
      <c r="M549" s="218"/>
      <c r="N549" s="218"/>
      <c r="O549" s="218"/>
      <c r="P549" s="218"/>
      <c r="Q549" s="218"/>
      <c r="R549" s="218"/>
      <c r="S549" s="218"/>
      <c r="T549" s="218"/>
      <c r="U549" s="218"/>
      <c r="V549" s="218"/>
      <c r="W549" s="218"/>
      <c r="X549" s="209"/>
      <c r="Y549" s="209"/>
      <c r="Z549" s="209"/>
      <c r="AA549" s="209"/>
      <c r="AB549" s="209"/>
      <c r="AC549" s="209"/>
      <c r="AD549" s="209"/>
      <c r="AE549" s="209"/>
      <c r="AF549" s="209"/>
      <c r="AG549" s="209" t="s">
        <v>166</v>
      </c>
      <c r="AH549" s="209"/>
      <c r="AI549" s="209"/>
      <c r="AJ549" s="209"/>
      <c r="AK549" s="209"/>
      <c r="AL549" s="209"/>
      <c r="AM549" s="209"/>
      <c r="AN549" s="209"/>
      <c r="AO549" s="209"/>
      <c r="AP549" s="209"/>
      <c r="AQ549" s="209"/>
      <c r="AR549" s="209"/>
      <c r="AS549" s="209"/>
      <c r="AT549" s="209"/>
      <c r="AU549" s="209"/>
      <c r="AV549" s="209"/>
      <c r="AW549" s="209"/>
      <c r="AX549" s="209"/>
      <c r="AY549" s="209"/>
      <c r="AZ549" s="209"/>
      <c r="BA549" s="209"/>
      <c r="BB549" s="209"/>
      <c r="BC549" s="209"/>
      <c r="BD549" s="209"/>
      <c r="BE549" s="209"/>
      <c r="BF549" s="209"/>
      <c r="BG549" s="209"/>
      <c r="BH549" s="209"/>
    </row>
    <row r="550" spans="1:60" outlineLevel="1">
      <c r="A550" s="226">
        <v>253</v>
      </c>
      <c r="B550" s="227" t="s">
        <v>695</v>
      </c>
      <c r="C550" s="238" t="s">
        <v>696</v>
      </c>
      <c r="D550" s="228" t="s">
        <v>682</v>
      </c>
      <c r="E550" s="229">
        <v>1</v>
      </c>
      <c r="F550" s="230"/>
      <c r="G550" s="231">
        <f>ROUND(E550*F550,2)</f>
        <v>0</v>
      </c>
      <c r="H550" s="230"/>
      <c r="I550" s="231">
        <f>ROUND(E550*H550,2)</f>
        <v>0</v>
      </c>
      <c r="J550" s="230"/>
      <c r="K550" s="231">
        <f>ROUND(E550*J550,2)</f>
        <v>0</v>
      </c>
      <c r="L550" s="231">
        <v>21</v>
      </c>
      <c r="M550" s="231">
        <f>G550*(1+L550/100)</f>
        <v>0</v>
      </c>
      <c r="N550" s="231">
        <v>0</v>
      </c>
      <c r="O550" s="231">
        <f>ROUND(E550*N550,2)</f>
        <v>0</v>
      </c>
      <c r="P550" s="231">
        <v>0</v>
      </c>
      <c r="Q550" s="231">
        <f>ROUND(E550*P550,2)</f>
        <v>0</v>
      </c>
      <c r="R550" s="231"/>
      <c r="S550" s="231" t="s">
        <v>189</v>
      </c>
      <c r="T550" s="232" t="s">
        <v>190</v>
      </c>
      <c r="U550" s="218">
        <v>0</v>
      </c>
      <c r="V550" s="218">
        <f>ROUND(E550*U550,2)</f>
        <v>0</v>
      </c>
      <c r="W550" s="218"/>
      <c r="X550" s="209"/>
      <c r="Y550" s="209"/>
      <c r="Z550" s="209"/>
      <c r="AA550" s="209"/>
      <c r="AB550" s="209"/>
      <c r="AC550" s="209"/>
      <c r="AD550" s="209"/>
      <c r="AE550" s="209"/>
      <c r="AF550" s="209"/>
      <c r="AG550" s="209" t="s">
        <v>686</v>
      </c>
      <c r="AH550" s="209"/>
      <c r="AI550" s="209"/>
      <c r="AJ550" s="209"/>
      <c r="AK550" s="209"/>
      <c r="AL550" s="209"/>
      <c r="AM550" s="209"/>
      <c r="AN550" s="209"/>
      <c r="AO550" s="209"/>
      <c r="AP550" s="209"/>
      <c r="AQ550" s="209"/>
      <c r="AR550" s="209"/>
      <c r="AS550" s="209"/>
      <c r="AT550" s="209"/>
      <c r="AU550" s="209"/>
      <c r="AV550" s="209"/>
      <c r="AW550" s="209"/>
      <c r="AX550" s="209"/>
      <c r="AY550" s="209"/>
      <c r="AZ550" s="209"/>
      <c r="BA550" s="209"/>
      <c r="BB550" s="209"/>
      <c r="BC550" s="209"/>
      <c r="BD550" s="209"/>
      <c r="BE550" s="209"/>
      <c r="BF550" s="209"/>
      <c r="BG550" s="209"/>
      <c r="BH550" s="209"/>
    </row>
    <row r="551" spans="1:60" outlineLevel="1">
      <c r="A551" s="216"/>
      <c r="B551" s="217"/>
      <c r="C551" s="239"/>
      <c r="D551" s="234"/>
      <c r="E551" s="234"/>
      <c r="F551" s="234"/>
      <c r="G551" s="234"/>
      <c r="H551" s="218"/>
      <c r="I551" s="218"/>
      <c r="J551" s="218"/>
      <c r="K551" s="218"/>
      <c r="L551" s="218"/>
      <c r="M551" s="218"/>
      <c r="N551" s="218"/>
      <c r="O551" s="218"/>
      <c r="P551" s="218"/>
      <c r="Q551" s="218"/>
      <c r="R551" s="218"/>
      <c r="S551" s="218"/>
      <c r="T551" s="218"/>
      <c r="U551" s="218"/>
      <c r="V551" s="218"/>
      <c r="W551" s="218"/>
      <c r="X551" s="209"/>
      <c r="Y551" s="209"/>
      <c r="Z551" s="209"/>
      <c r="AA551" s="209"/>
      <c r="AB551" s="209"/>
      <c r="AC551" s="209"/>
      <c r="AD551" s="209"/>
      <c r="AE551" s="209"/>
      <c r="AF551" s="209"/>
      <c r="AG551" s="209" t="s">
        <v>166</v>
      </c>
      <c r="AH551" s="209"/>
      <c r="AI551" s="209"/>
      <c r="AJ551" s="209"/>
      <c r="AK551" s="209"/>
      <c r="AL551" s="209"/>
      <c r="AM551" s="209"/>
      <c r="AN551" s="209"/>
      <c r="AO551" s="209"/>
      <c r="AP551" s="209"/>
      <c r="AQ551" s="209"/>
      <c r="AR551" s="209"/>
      <c r="AS551" s="209"/>
      <c r="AT551" s="209"/>
      <c r="AU551" s="209"/>
      <c r="AV551" s="209"/>
      <c r="AW551" s="209"/>
      <c r="AX551" s="209"/>
      <c r="AY551" s="209"/>
      <c r="AZ551" s="209"/>
      <c r="BA551" s="209"/>
      <c r="BB551" s="209"/>
      <c r="BC551" s="209"/>
      <c r="BD551" s="209"/>
      <c r="BE551" s="209"/>
      <c r="BF551" s="209"/>
      <c r="BG551" s="209"/>
      <c r="BH551" s="209"/>
    </row>
    <row r="552" spans="1:60" outlineLevel="1">
      <c r="A552" s="226">
        <v>254</v>
      </c>
      <c r="B552" s="227" t="s">
        <v>697</v>
      </c>
      <c r="C552" s="238" t="s">
        <v>698</v>
      </c>
      <c r="D552" s="228" t="s">
        <v>682</v>
      </c>
      <c r="E552" s="229">
        <v>1</v>
      </c>
      <c r="F552" s="230"/>
      <c r="G552" s="231">
        <f>ROUND(E552*F552,2)</f>
        <v>0</v>
      </c>
      <c r="H552" s="230"/>
      <c r="I552" s="231">
        <f>ROUND(E552*H552,2)</f>
        <v>0</v>
      </c>
      <c r="J552" s="230"/>
      <c r="K552" s="231">
        <f>ROUND(E552*J552,2)</f>
        <v>0</v>
      </c>
      <c r="L552" s="231">
        <v>21</v>
      </c>
      <c r="M552" s="231">
        <f>G552*(1+L552/100)</f>
        <v>0</v>
      </c>
      <c r="N552" s="231">
        <v>0</v>
      </c>
      <c r="O552" s="231">
        <f>ROUND(E552*N552,2)</f>
        <v>0</v>
      </c>
      <c r="P552" s="231">
        <v>0</v>
      </c>
      <c r="Q552" s="231">
        <f>ROUND(E552*P552,2)</f>
        <v>0</v>
      </c>
      <c r="R552" s="231"/>
      <c r="S552" s="231" t="s">
        <v>189</v>
      </c>
      <c r="T552" s="232" t="s">
        <v>190</v>
      </c>
      <c r="U552" s="218">
        <v>0</v>
      </c>
      <c r="V552" s="218">
        <f>ROUND(E552*U552,2)</f>
        <v>0</v>
      </c>
      <c r="W552" s="218"/>
      <c r="X552" s="209"/>
      <c r="Y552" s="209"/>
      <c r="Z552" s="209"/>
      <c r="AA552" s="209"/>
      <c r="AB552" s="209"/>
      <c r="AC552" s="209"/>
      <c r="AD552" s="209"/>
      <c r="AE552" s="209"/>
      <c r="AF552" s="209"/>
      <c r="AG552" s="209" t="s">
        <v>686</v>
      </c>
      <c r="AH552" s="209"/>
      <c r="AI552" s="209"/>
      <c r="AJ552" s="209"/>
      <c r="AK552" s="209"/>
      <c r="AL552" s="209"/>
      <c r="AM552" s="209"/>
      <c r="AN552" s="209"/>
      <c r="AO552" s="209"/>
      <c r="AP552" s="209"/>
      <c r="AQ552" s="209"/>
      <c r="AR552" s="209"/>
      <c r="AS552" s="209"/>
      <c r="AT552" s="209"/>
      <c r="AU552" s="209"/>
      <c r="AV552" s="209"/>
      <c r="AW552" s="209"/>
      <c r="AX552" s="209"/>
      <c r="AY552" s="209"/>
      <c r="AZ552" s="209"/>
      <c r="BA552" s="209"/>
      <c r="BB552" s="209"/>
      <c r="BC552" s="209"/>
      <c r="BD552" s="209"/>
      <c r="BE552" s="209"/>
      <c r="BF552" s="209"/>
      <c r="BG552" s="209"/>
      <c r="BH552" s="209"/>
    </row>
    <row r="553" spans="1:60" outlineLevel="1">
      <c r="A553" s="216"/>
      <c r="B553" s="217"/>
      <c r="C553" s="239"/>
      <c r="D553" s="234"/>
      <c r="E553" s="234"/>
      <c r="F553" s="234"/>
      <c r="G553" s="234"/>
      <c r="H553" s="218"/>
      <c r="I553" s="218"/>
      <c r="J553" s="218"/>
      <c r="K553" s="218"/>
      <c r="L553" s="218"/>
      <c r="M553" s="218"/>
      <c r="N553" s="218"/>
      <c r="O553" s="218"/>
      <c r="P553" s="218"/>
      <c r="Q553" s="218"/>
      <c r="R553" s="218"/>
      <c r="S553" s="218"/>
      <c r="T553" s="218"/>
      <c r="U553" s="218"/>
      <c r="V553" s="218"/>
      <c r="W553" s="218"/>
      <c r="X553" s="209"/>
      <c r="Y553" s="209"/>
      <c r="Z553" s="209"/>
      <c r="AA553" s="209"/>
      <c r="AB553" s="209"/>
      <c r="AC553" s="209"/>
      <c r="AD553" s="209"/>
      <c r="AE553" s="209"/>
      <c r="AF553" s="209"/>
      <c r="AG553" s="209" t="s">
        <v>166</v>
      </c>
      <c r="AH553" s="209"/>
      <c r="AI553" s="209"/>
      <c r="AJ553" s="209"/>
      <c r="AK553" s="209"/>
      <c r="AL553" s="209"/>
      <c r="AM553" s="209"/>
      <c r="AN553" s="209"/>
      <c r="AO553" s="209"/>
      <c r="AP553" s="209"/>
      <c r="AQ553" s="209"/>
      <c r="AR553" s="209"/>
      <c r="AS553" s="209"/>
      <c r="AT553" s="209"/>
      <c r="AU553" s="209"/>
      <c r="AV553" s="209"/>
      <c r="AW553" s="209"/>
      <c r="AX553" s="209"/>
      <c r="AY553" s="209"/>
      <c r="AZ553" s="209"/>
      <c r="BA553" s="209"/>
      <c r="BB553" s="209"/>
      <c r="BC553" s="209"/>
      <c r="BD553" s="209"/>
      <c r="BE553" s="209"/>
      <c r="BF553" s="209"/>
      <c r="BG553" s="209"/>
      <c r="BH553" s="209"/>
    </row>
    <row r="554" spans="1:60">
      <c r="A554" s="5"/>
      <c r="B554" s="6"/>
      <c r="C554" s="242"/>
      <c r="D554" s="8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AE554">
        <v>15</v>
      </c>
      <c r="AF554">
        <v>21</v>
      </c>
    </row>
    <row r="555" spans="1:60">
      <c r="A555" s="212"/>
      <c r="B555" s="213" t="s">
        <v>29</v>
      </c>
      <c r="C555" s="243"/>
      <c r="D555" s="214"/>
      <c r="E555" s="215"/>
      <c r="F555" s="215"/>
      <c r="G555" s="236">
        <f>G8+G25+G42+G49+G64+G75+G108+G117+G160+G163+G172+G201+G255+G270+G287+G302+G307+G336+G339+G358+G373+G384+G393+G400+G409+G424+G435+G462+G479+G492+G499+G514+G519+G526+G537</f>
        <v>0</v>
      </c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AE555">
        <f>SUMIF(L7:L553,AE554,G7:G553)</f>
        <v>0</v>
      </c>
      <c r="AF555">
        <f>SUMIF(L7:L553,AF554,G7:G553)</f>
        <v>0</v>
      </c>
      <c r="AG555" t="s">
        <v>699</v>
      </c>
    </row>
    <row r="556" spans="1:60">
      <c r="C556" s="244"/>
      <c r="D556" s="193"/>
      <c r="AG556" t="s">
        <v>700</v>
      </c>
    </row>
    <row r="557" spans="1:60">
      <c r="D557" s="193"/>
    </row>
    <row r="558" spans="1:60">
      <c r="D558" s="193"/>
    </row>
    <row r="559" spans="1:60">
      <c r="D559" s="193"/>
    </row>
    <row r="560" spans="1:60">
      <c r="D560" s="193"/>
    </row>
    <row r="561" spans="4:4">
      <c r="D561" s="193"/>
    </row>
    <row r="562" spans="4:4">
      <c r="D562" s="193"/>
    </row>
    <row r="563" spans="4:4">
      <c r="D563" s="193"/>
    </row>
    <row r="564" spans="4:4">
      <c r="D564" s="193"/>
    </row>
    <row r="565" spans="4:4">
      <c r="D565" s="193"/>
    </row>
    <row r="566" spans="4:4">
      <c r="D566" s="193"/>
    </row>
    <row r="567" spans="4:4">
      <c r="D567" s="193"/>
    </row>
    <row r="568" spans="4:4">
      <c r="D568" s="193"/>
    </row>
    <row r="569" spans="4:4">
      <c r="D569" s="193"/>
    </row>
    <row r="570" spans="4:4">
      <c r="D570" s="193"/>
    </row>
    <row r="571" spans="4:4">
      <c r="D571" s="193"/>
    </row>
    <row r="572" spans="4:4">
      <c r="D572" s="193"/>
    </row>
    <row r="573" spans="4:4">
      <c r="D573" s="193"/>
    </row>
    <row r="574" spans="4:4">
      <c r="D574" s="193"/>
    </row>
    <row r="575" spans="4:4">
      <c r="D575" s="193"/>
    </row>
    <row r="576" spans="4:4">
      <c r="D576" s="193"/>
    </row>
    <row r="577" spans="4:4">
      <c r="D577" s="193"/>
    </row>
    <row r="578" spans="4:4">
      <c r="D578" s="193"/>
    </row>
    <row r="579" spans="4:4">
      <c r="D579" s="193"/>
    </row>
    <row r="580" spans="4:4">
      <c r="D580" s="193"/>
    </row>
    <row r="581" spans="4:4">
      <c r="D581" s="193"/>
    </row>
    <row r="582" spans="4:4">
      <c r="D582" s="193"/>
    </row>
    <row r="583" spans="4:4">
      <c r="D583" s="193"/>
    </row>
    <row r="584" spans="4:4">
      <c r="D584" s="193"/>
    </row>
    <row r="585" spans="4:4">
      <c r="D585" s="193"/>
    </row>
    <row r="586" spans="4:4">
      <c r="D586" s="193"/>
    </row>
    <row r="587" spans="4:4">
      <c r="D587" s="193"/>
    </row>
    <row r="588" spans="4:4">
      <c r="D588" s="193"/>
    </row>
    <row r="589" spans="4:4">
      <c r="D589" s="193"/>
    </row>
    <row r="590" spans="4:4">
      <c r="D590" s="193"/>
    </row>
    <row r="591" spans="4:4">
      <c r="D591" s="193"/>
    </row>
    <row r="592" spans="4:4">
      <c r="D592" s="193"/>
    </row>
    <row r="593" spans="4:4">
      <c r="D593" s="193"/>
    </row>
    <row r="594" spans="4:4">
      <c r="D594" s="193"/>
    </row>
    <row r="595" spans="4:4">
      <c r="D595" s="193"/>
    </row>
    <row r="596" spans="4:4">
      <c r="D596" s="193"/>
    </row>
    <row r="597" spans="4:4">
      <c r="D597" s="193"/>
    </row>
    <row r="598" spans="4:4">
      <c r="D598" s="193"/>
    </row>
    <row r="599" spans="4:4">
      <c r="D599" s="193"/>
    </row>
    <row r="600" spans="4:4">
      <c r="D600" s="193"/>
    </row>
    <row r="601" spans="4:4">
      <c r="D601" s="193"/>
    </row>
    <row r="602" spans="4:4">
      <c r="D602" s="193"/>
    </row>
    <row r="603" spans="4:4">
      <c r="D603" s="193"/>
    </row>
    <row r="604" spans="4:4">
      <c r="D604" s="193"/>
    </row>
    <row r="605" spans="4:4">
      <c r="D605" s="193"/>
    </row>
    <row r="606" spans="4:4">
      <c r="D606" s="193"/>
    </row>
    <row r="607" spans="4:4">
      <c r="D607" s="193"/>
    </row>
    <row r="608" spans="4:4">
      <c r="D608" s="193"/>
    </row>
    <row r="609" spans="4:4">
      <c r="D609" s="193"/>
    </row>
    <row r="610" spans="4:4">
      <c r="D610" s="193"/>
    </row>
    <row r="611" spans="4:4">
      <c r="D611" s="193"/>
    </row>
    <row r="612" spans="4:4">
      <c r="D612" s="193"/>
    </row>
    <row r="613" spans="4:4">
      <c r="D613" s="193"/>
    </row>
    <row r="614" spans="4:4">
      <c r="D614" s="193"/>
    </row>
    <row r="615" spans="4:4">
      <c r="D615" s="193"/>
    </row>
    <row r="616" spans="4:4">
      <c r="D616" s="193"/>
    </row>
    <row r="617" spans="4:4">
      <c r="D617" s="193"/>
    </row>
    <row r="618" spans="4:4">
      <c r="D618" s="193"/>
    </row>
    <row r="619" spans="4:4">
      <c r="D619" s="193"/>
    </row>
    <row r="620" spans="4:4">
      <c r="D620" s="193"/>
    </row>
    <row r="621" spans="4:4">
      <c r="D621" s="193"/>
    </row>
    <row r="622" spans="4:4">
      <c r="D622" s="193"/>
    </row>
    <row r="623" spans="4:4">
      <c r="D623" s="193"/>
    </row>
    <row r="624" spans="4:4">
      <c r="D624" s="193"/>
    </row>
    <row r="625" spans="4:4">
      <c r="D625" s="193"/>
    </row>
    <row r="626" spans="4:4">
      <c r="D626" s="193"/>
    </row>
    <row r="627" spans="4:4">
      <c r="D627" s="193"/>
    </row>
    <row r="628" spans="4:4">
      <c r="D628" s="193"/>
    </row>
    <row r="629" spans="4:4">
      <c r="D629" s="193"/>
    </row>
    <row r="630" spans="4:4">
      <c r="D630" s="193"/>
    </row>
    <row r="631" spans="4:4">
      <c r="D631" s="193"/>
    </row>
    <row r="632" spans="4:4">
      <c r="D632" s="193"/>
    </row>
    <row r="633" spans="4:4">
      <c r="D633" s="193"/>
    </row>
    <row r="634" spans="4:4">
      <c r="D634" s="193"/>
    </row>
    <row r="635" spans="4:4">
      <c r="D635" s="193"/>
    </row>
    <row r="636" spans="4:4">
      <c r="D636" s="193"/>
    </row>
    <row r="637" spans="4:4">
      <c r="D637" s="193"/>
    </row>
    <row r="638" spans="4:4">
      <c r="D638" s="193"/>
    </row>
    <row r="639" spans="4:4">
      <c r="D639" s="193"/>
    </row>
    <row r="640" spans="4:4">
      <c r="D640" s="193"/>
    </row>
    <row r="641" spans="4:4">
      <c r="D641" s="193"/>
    </row>
    <row r="642" spans="4:4">
      <c r="D642" s="193"/>
    </row>
    <row r="643" spans="4:4">
      <c r="D643" s="193"/>
    </row>
    <row r="644" spans="4:4">
      <c r="D644" s="193"/>
    </row>
    <row r="645" spans="4:4">
      <c r="D645" s="193"/>
    </row>
    <row r="646" spans="4:4">
      <c r="D646" s="193"/>
    </row>
    <row r="647" spans="4:4">
      <c r="D647" s="193"/>
    </row>
    <row r="648" spans="4:4">
      <c r="D648" s="193"/>
    </row>
    <row r="649" spans="4:4">
      <c r="D649" s="193"/>
    </row>
    <row r="650" spans="4:4">
      <c r="D650" s="193"/>
    </row>
    <row r="651" spans="4:4">
      <c r="D651" s="193"/>
    </row>
    <row r="652" spans="4:4">
      <c r="D652" s="193"/>
    </row>
    <row r="653" spans="4:4">
      <c r="D653" s="193"/>
    </row>
    <row r="654" spans="4:4">
      <c r="D654" s="193"/>
    </row>
    <row r="655" spans="4:4">
      <c r="D655" s="193"/>
    </row>
    <row r="656" spans="4:4">
      <c r="D656" s="193"/>
    </row>
    <row r="657" spans="4:4">
      <c r="D657" s="193"/>
    </row>
    <row r="658" spans="4:4">
      <c r="D658" s="193"/>
    </row>
    <row r="659" spans="4:4">
      <c r="D659" s="193"/>
    </row>
    <row r="660" spans="4:4">
      <c r="D660" s="193"/>
    </row>
    <row r="661" spans="4:4">
      <c r="D661" s="193"/>
    </row>
    <row r="662" spans="4:4">
      <c r="D662" s="193"/>
    </row>
    <row r="663" spans="4:4">
      <c r="D663" s="193"/>
    </row>
    <row r="664" spans="4:4">
      <c r="D664" s="193"/>
    </row>
    <row r="665" spans="4:4">
      <c r="D665" s="193"/>
    </row>
    <row r="666" spans="4:4">
      <c r="D666" s="193"/>
    </row>
    <row r="667" spans="4:4">
      <c r="D667" s="193"/>
    </row>
    <row r="668" spans="4:4">
      <c r="D668" s="193"/>
    </row>
    <row r="669" spans="4:4">
      <c r="D669" s="193"/>
    </row>
    <row r="670" spans="4:4">
      <c r="D670" s="193"/>
    </row>
    <row r="671" spans="4:4">
      <c r="D671" s="193"/>
    </row>
    <row r="672" spans="4:4">
      <c r="D672" s="193"/>
    </row>
    <row r="673" spans="4:4">
      <c r="D673" s="193"/>
    </row>
    <row r="674" spans="4:4">
      <c r="D674" s="193"/>
    </row>
    <row r="675" spans="4:4">
      <c r="D675" s="193"/>
    </row>
    <row r="676" spans="4:4">
      <c r="D676" s="193"/>
    </row>
    <row r="677" spans="4:4">
      <c r="D677" s="193"/>
    </row>
    <row r="678" spans="4:4">
      <c r="D678" s="193"/>
    </row>
    <row r="679" spans="4:4">
      <c r="D679" s="193"/>
    </row>
    <row r="680" spans="4:4">
      <c r="D680" s="193"/>
    </row>
    <row r="681" spans="4:4">
      <c r="D681" s="193"/>
    </row>
    <row r="682" spans="4:4">
      <c r="D682" s="193"/>
    </row>
    <row r="683" spans="4:4">
      <c r="D683" s="193"/>
    </row>
    <row r="684" spans="4:4">
      <c r="D684" s="193"/>
    </row>
    <row r="685" spans="4:4">
      <c r="D685" s="193"/>
    </row>
    <row r="686" spans="4:4">
      <c r="D686" s="193"/>
    </row>
    <row r="687" spans="4:4">
      <c r="D687" s="193"/>
    </row>
    <row r="688" spans="4:4">
      <c r="D688" s="193"/>
    </row>
    <row r="689" spans="4:4">
      <c r="D689" s="193"/>
    </row>
    <row r="690" spans="4:4">
      <c r="D690" s="193"/>
    </row>
    <row r="691" spans="4:4">
      <c r="D691" s="193"/>
    </row>
    <row r="692" spans="4:4">
      <c r="D692" s="193"/>
    </row>
    <row r="693" spans="4:4">
      <c r="D693" s="193"/>
    </row>
    <row r="694" spans="4:4">
      <c r="D694" s="193"/>
    </row>
    <row r="695" spans="4:4">
      <c r="D695" s="193"/>
    </row>
    <row r="696" spans="4:4">
      <c r="D696" s="193"/>
    </row>
    <row r="697" spans="4:4">
      <c r="D697" s="193"/>
    </row>
    <row r="698" spans="4:4">
      <c r="D698" s="193"/>
    </row>
    <row r="699" spans="4:4">
      <c r="D699" s="193"/>
    </row>
    <row r="700" spans="4:4">
      <c r="D700" s="193"/>
    </row>
    <row r="701" spans="4:4">
      <c r="D701" s="193"/>
    </row>
    <row r="702" spans="4:4">
      <c r="D702" s="193"/>
    </row>
    <row r="703" spans="4:4">
      <c r="D703" s="193"/>
    </row>
    <row r="704" spans="4:4">
      <c r="D704" s="193"/>
    </row>
    <row r="705" spans="4:4">
      <c r="D705" s="193"/>
    </row>
    <row r="706" spans="4:4">
      <c r="D706" s="193"/>
    </row>
    <row r="707" spans="4:4">
      <c r="D707" s="193"/>
    </row>
    <row r="708" spans="4:4">
      <c r="D708" s="193"/>
    </row>
    <row r="709" spans="4:4">
      <c r="D709" s="193"/>
    </row>
    <row r="710" spans="4:4">
      <c r="D710" s="193"/>
    </row>
    <row r="711" spans="4:4">
      <c r="D711" s="193"/>
    </row>
    <row r="712" spans="4:4">
      <c r="D712" s="193"/>
    </row>
    <row r="713" spans="4:4">
      <c r="D713" s="193"/>
    </row>
    <row r="714" spans="4:4">
      <c r="D714" s="193"/>
    </row>
    <row r="715" spans="4:4">
      <c r="D715" s="193"/>
    </row>
    <row r="716" spans="4:4">
      <c r="D716" s="193"/>
    </row>
    <row r="717" spans="4:4">
      <c r="D717" s="193"/>
    </row>
    <row r="718" spans="4:4">
      <c r="D718" s="193"/>
    </row>
    <row r="719" spans="4:4">
      <c r="D719" s="193"/>
    </row>
    <row r="720" spans="4:4">
      <c r="D720" s="193"/>
    </row>
    <row r="721" spans="4:4">
      <c r="D721" s="193"/>
    </row>
    <row r="722" spans="4:4">
      <c r="D722" s="193"/>
    </row>
    <row r="723" spans="4:4">
      <c r="D723" s="193"/>
    </row>
    <row r="724" spans="4:4">
      <c r="D724" s="193"/>
    </row>
    <row r="725" spans="4:4">
      <c r="D725" s="193"/>
    </row>
    <row r="726" spans="4:4">
      <c r="D726" s="193"/>
    </row>
    <row r="727" spans="4:4">
      <c r="D727" s="193"/>
    </row>
    <row r="728" spans="4:4">
      <c r="D728" s="193"/>
    </row>
    <row r="729" spans="4:4">
      <c r="D729" s="193"/>
    </row>
    <row r="730" spans="4:4">
      <c r="D730" s="193"/>
    </row>
    <row r="731" spans="4:4">
      <c r="D731" s="193"/>
    </row>
    <row r="732" spans="4:4">
      <c r="D732" s="193"/>
    </row>
    <row r="733" spans="4:4">
      <c r="D733" s="193"/>
    </row>
    <row r="734" spans="4:4">
      <c r="D734" s="193"/>
    </row>
    <row r="735" spans="4:4">
      <c r="D735" s="193"/>
    </row>
    <row r="736" spans="4:4">
      <c r="D736" s="193"/>
    </row>
    <row r="737" spans="4:4">
      <c r="D737" s="193"/>
    </row>
    <row r="738" spans="4:4">
      <c r="D738" s="193"/>
    </row>
    <row r="739" spans="4:4">
      <c r="D739" s="193"/>
    </row>
    <row r="740" spans="4:4">
      <c r="D740" s="193"/>
    </row>
    <row r="741" spans="4:4">
      <c r="D741" s="193"/>
    </row>
    <row r="742" spans="4:4">
      <c r="D742" s="193"/>
    </row>
    <row r="743" spans="4:4">
      <c r="D743" s="193"/>
    </row>
    <row r="744" spans="4:4">
      <c r="D744" s="193"/>
    </row>
    <row r="745" spans="4:4">
      <c r="D745" s="193"/>
    </row>
    <row r="746" spans="4:4">
      <c r="D746" s="193"/>
    </row>
    <row r="747" spans="4:4">
      <c r="D747" s="193"/>
    </row>
    <row r="748" spans="4:4">
      <c r="D748" s="193"/>
    </row>
    <row r="749" spans="4:4">
      <c r="D749" s="193"/>
    </row>
    <row r="750" spans="4:4">
      <c r="D750" s="193"/>
    </row>
    <row r="751" spans="4:4">
      <c r="D751" s="193"/>
    </row>
    <row r="752" spans="4:4">
      <c r="D752" s="193"/>
    </row>
    <row r="753" spans="4:4">
      <c r="D753" s="193"/>
    </row>
    <row r="754" spans="4:4">
      <c r="D754" s="193"/>
    </row>
    <row r="755" spans="4:4">
      <c r="D755" s="193"/>
    </row>
    <row r="756" spans="4:4">
      <c r="D756" s="193"/>
    </row>
    <row r="757" spans="4:4">
      <c r="D757" s="193"/>
    </row>
    <row r="758" spans="4:4">
      <c r="D758" s="193"/>
    </row>
    <row r="759" spans="4:4">
      <c r="D759" s="193"/>
    </row>
    <row r="760" spans="4:4">
      <c r="D760" s="193"/>
    </row>
    <row r="761" spans="4:4">
      <c r="D761" s="193"/>
    </row>
    <row r="762" spans="4:4">
      <c r="D762" s="193"/>
    </row>
    <row r="763" spans="4:4">
      <c r="D763" s="193"/>
    </row>
    <row r="764" spans="4:4">
      <c r="D764" s="193"/>
    </row>
    <row r="765" spans="4:4">
      <c r="D765" s="193"/>
    </row>
    <row r="766" spans="4:4">
      <c r="D766" s="193"/>
    </row>
    <row r="767" spans="4:4">
      <c r="D767" s="193"/>
    </row>
    <row r="768" spans="4:4">
      <c r="D768" s="193"/>
    </row>
    <row r="769" spans="4:4">
      <c r="D769" s="193"/>
    </row>
    <row r="770" spans="4:4">
      <c r="D770" s="193"/>
    </row>
    <row r="771" spans="4:4">
      <c r="D771" s="193"/>
    </row>
    <row r="772" spans="4:4">
      <c r="D772" s="193"/>
    </row>
    <row r="773" spans="4:4">
      <c r="D773" s="193"/>
    </row>
    <row r="774" spans="4:4">
      <c r="D774" s="193"/>
    </row>
    <row r="775" spans="4:4">
      <c r="D775" s="193"/>
    </row>
    <row r="776" spans="4:4">
      <c r="D776" s="193"/>
    </row>
    <row r="777" spans="4:4">
      <c r="D777" s="193"/>
    </row>
    <row r="778" spans="4:4">
      <c r="D778" s="193"/>
    </row>
    <row r="779" spans="4:4">
      <c r="D779" s="193"/>
    </row>
    <row r="780" spans="4:4">
      <c r="D780" s="193"/>
    </row>
    <row r="781" spans="4:4">
      <c r="D781" s="193"/>
    </row>
    <row r="782" spans="4:4">
      <c r="D782" s="193"/>
    </row>
    <row r="783" spans="4:4">
      <c r="D783" s="193"/>
    </row>
    <row r="784" spans="4:4">
      <c r="D784" s="193"/>
    </row>
    <row r="785" spans="4:4">
      <c r="D785" s="193"/>
    </row>
    <row r="786" spans="4:4">
      <c r="D786" s="193"/>
    </row>
    <row r="787" spans="4:4">
      <c r="D787" s="193"/>
    </row>
    <row r="788" spans="4:4">
      <c r="D788" s="193"/>
    </row>
    <row r="789" spans="4:4">
      <c r="D789" s="193"/>
    </row>
    <row r="790" spans="4:4">
      <c r="D790" s="193"/>
    </row>
    <row r="791" spans="4:4">
      <c r="D791" s="193"/>
    </row>
    <row r="792" spans="4:4">
      <c r="D792" s="193"/>
    </row>
    <row r="793" spans="4:4">
      <c r="D793" s="193"/>
    </row>
    <row r="794" spans="4:4">
      <c r="D794" s="193"/>
    </row>
    <row r="795" spans="4:4">
      <c r="D795" s="193"/>
    </row>
    <row r="796" spans="4:4">
      <c r="D796" s="193"/>
    </row>
    <row r="797" spans="4:4">
      <c r="D797" s="193"/>
    </row>
    <row r="798" spans="4:4">
      <c r="D798" s="193"/>
    </row>
    <row r="799" spans="4:4">
      <c r="D799" s="193"/>
    </row>
    <row r="800" spans="4:4">
      <c r="D800" s="193"/>
    </row>
    <row r="801" spans="4:4">
      <c r="D801" s="193"/>
    </row>
    <row r="802" spans="4:4">
      <c r="D802" s="193"/>
    </row>
    <row r="803" spans="4:4">
      <c r="D803" s="193"/>
    </row>
    <row r="804" spans="4:4">
      <c r="D804" s="193"/>
    </row>
    <row r="805" spans="4:4">
      <c r="D805" s="193"/>
    </row>
    <row r="806" spans="4:4">
      <c r="D806" s="193"/>
    </row>
    <row r="807" spans="4:4">
      <c r="D807" s="193"/>
    </row>
    <row r="808" spans="4:4">
      <c r="D808" s="193"/>
    </row>
    <row r="809" spans="4:4">
      <c r="D809" s="193"/>
    </row>
    <row r="810" spans="4:4">
      <c r="D810" s="193"/>
    </row>
    <row r="811" spans="4:4">
      <c r="D811" s="193"/>
    </row>
    <row r="812" spans="4:4">
      <c r="D812" s="193"/>
    </row>
    <row r="813" spans="4:4">
      <c r="D813" s="193"/>
    </row>
    <row r="814" spans="4:4">
      <c r="D814" s="193"/>
    </row>
    <row r="815" spans="4:4">
      <c r="D815" s="193"/>
    </row>
    <row r="816" spans="4:4">
      <c r="D816" s="193"/>
    </row>
    <row r="817" spans="4:4">
      <c r="D817" s="193"/>
    </row>
    <row r="818" spans="4:4">
      <c r="D818" s="193"/>
    </row>
    <row r="819" spans="4:4">
      <c r="D819" s="193"/>
    </row>
    <row r="820" spans="4:4">
      <c r="D820" s="193"/>
    </row>
    <row r="821" spans="4:4">
      <c r="D821" s="193"/>
    </row>
    <row r="822" spans="4:4">
      <c r="D822" s="193"/>
    </row>
    <row r="823" spans="4:4">
      <c r="D823" s="193"/>
    </row>
    <row r="824" spans="4:4">
      <c r="D824" s="193"/>
    </row>
    <row r="825" spans="4:4">
      <c r="D825" s="193"/>
    </row>
    <row r="826" spans="4:4">
      <c r="D826" s="193"/>
    </row>
    <row r="827" spans="4:4">
      <c r="D827" s="193"/>
    </row>
    <row r="828" spans="4:4">
      <c r="D828" s="193"/>
    </row>
    <row r="829" spans="4:4">
      <c r="D829" s="193"/>
    </row>
    <row r="830" spans="4:4">
      <c r="D830" s="193"/>
    </row>
    <row r="831" spans="4:4">
      <c r="D831" s="193"/>
    </row>
    <row r="832" spans="4:4">
      <c r="D832" s="193"/>
    </row>
    <row r="833" spans="4:4">
      <c r="D833" s="193"/>
    </row>
    <row r="834" spans="4:4">
      <c r="D834" s="193"/>
    </row>
    <row r="835" spans="4:4">
      <c r="D835" s="193"/>
    </row>
    <row r="836" spans="4:4">
      <c r="D836" s="193"/>
    </row>
    <row r="837" spans="4:4">
      <c r="D837" s="193"/>
    </row>
    <row r="838" spans="4:4">
      <c r="D838" s="193"/>
    </row>
    <row r="839" spans="4:4">
      <c r="D839" s="193"/>
    </row>
    <row r="840" spans="4:4">
      <c r="D840" s="193"/>
    </row>
    <row r="841" spans="4:4">
      <c r="D841" s="193"/>
    </row>
    <row r="842" spans="4:4">
      <c r="D842" s="193"/>
    </row>
    <row r="843" spans="4:4">
      <c r="D843" s="193"/>
    </row>
    <row r="844" spans="4:4">
      <c r="D844" s="193"/>
    </row>
    <row r="845" spans="4:4">
      <c r="D845" s="193"/>
    </row>
    <row r="846" spans="4:4">
      <c r="D846" s="193"/>
    </row>
    <row r="847" spans="4:4">
      <c r="D847" s="193"/>
    </row>
    <row r="848" spans="4:4">
      <c r="D848" s="193"/>
    </row>
    <row r="849" spans="4:4">
      <c r="D849" s="193"/>
    </row>
    <row r="850" spans="4:4">
      <c r="D850" s="193"/>
    </row>
    <row r="851" spans="4:4">
      <c r="D851" s="193"/>
    </row>
    <row r="852" spans="4:4">
      <c r="D852" s="193"/>
    </row>
    <row r="853" spans="4:4">
      <c r="D853" s="193"/>
    </row>
    <row r="854" spans="4:4">
      <c r="D854" s="193"/>
    </row>
    <row r="855" spans="4:4">
      <c r="D855" s="193"/>
    </row>
    <row r="856" spans="4:4">
      <c r="D856" s="193"/>
    </row>
    <row r="857" spans="4:4">
      <c r="D857" s="193"/>
    </row>
    <row r="858" spans="4:4">
      <c r="D858" s="193"/>
    </row>
    <row r="859" spans="4:4">
      <c r="D859" s="193"/>
    </row>
    <row r="860" spans="4:4">
      <c r="D860" s="193"/>
    </row>
    <row r="861" spans="4:4">
      <c r="D861" s="193"/>
    </row>
    <row r="862" spans="4:4">
      <c r="D862" s="193"/>
    </row>
    <row r="863" spans="4:4">
      <c r="D863" s="193"/>
    </row>
    <row r="864" spans="4:4">
      <c r="D864" s="193"/>
    </row>
    <row r="865" spans="4:4">
      <c r="D865" s="193"/>
    </row>
    <row r="866" spans="4:4">
      <c r="D866" s="193"/>
    </row>
    <row r="867" spans="4:4">
      <c r="D867" s="193"/>
    </row>
    <row r="868" spans="4:4">
      <c r="D868" s="193"/>
    </row>
    <row r="869" spans="4:4">
      <c r="D869" s="193"/>
    </row>
    <row r="870" spans="4:4">
      <c r="D870" s="193"/>
    </row>
    <row r="871" spans="4:4">
      <c r="D871" s="193"/>
    </row>
    <row r="872" spans="4:4">
      <c r="D872" s="193"/>
    </row>
    <row r="873" spans="4:4">
      <c r="D873" s="193"/>
    </row>
    <row r="874" spans="4:4">
      <c r="D874" s="193"/>
    </row>
    <row r="875" spans="4:4">
      <c r="D875" s="193"/>
    </row>
    <row r="876" spans="4:4">
      <c r="D876" s="193"/>
    </row>
    <row r="877" spans="4:4">
      <c r="D877" s="193"/>
    </row>
    <row r="878" spans="4:4">
      <c r="D878" s="193"/>
    </row>
    <row r="879" spans="4:4">
      <c r="D879" s="193"/>
    </row>
    <row r="880" spans="4:4">
      <c r="D880" s="193"/>
    </row>
    <row r="881" spans="4:4">
      <c r="D881" s="193"/>
    </row>
    <row r="882" spans="4:4">
      <c r="D882" s="193"/>
    </row>
    <row r="883" spans="4:4">
      <c r="D883" s="193"/>
    </row>
    <row r="884" spans="4:4">
      <c r="D884" s="193"/>
    </row>
    <row r="885" spans="4:4">
      <c r="D885" s="193"/>
    </row>
    <row r="886" spans="4:4">
      <c r="D886" s="193"/>
    </row>
    <row r="887" spans="4:4">
      <c r="D887" s="193"/>
    </row>
    <row r="888" spans="4:4">
      <c r="D888" s="193"/>
    </row>
    <row r="889" spans="4:4">
      <c r="D889" s="193"/>
    </row>
    <row r="890" spans="4:4">
      <c r="D890" s="193"/>
    </row>
    <row r="891" spans="4:4">
      <c r="D891" s="193"/>
    </row>
    <row r="892" spans="4:4">
      <c r="D892" s="193"/>
    </row>
    <row r="893" spans="4:4">
      <c r="D893" s="193"/>
    </row>
    <row r="894" spans="4:4">
      <c r="D894" s="193"/>
    </row>
    <row r="895" spans="4:4">
      <c r="D895" s="193"/>
    </row>
    <row r="896" spans="4:4">
      <c r="D896" s="193"/>
    </row>
    <row r="897" spans="4:4">
      <c r="D897" s="193"/>
    </row>
    <row r="898" spans="4:4">
      <c r="D898" s="193"/>
    </row>
    <row r="899" spans="4:4">
      <c r="D899" s="193"/>
    </row>
    <row r="900" spans="4:4">
      <c r="D900" s="193"/>
    </row>
    <row r="901" spans="4:4">
      <c r="D901" s="193"/>
    </row>
    <row r="902" spans="4:4">
      <c r="D902" s="193"/>
    </row>
    <row r="903" spans="4:4">
      <c r="D903" s="193"/>
    </row>
    <row r="904" spans="4:4">
      <c r="D904" s="193"/>
    </row>
    <row r="905" spans="4:4">
      <c r="D905" s="193"/>
    </row>
    <row r="906" spans="4:4">
      <c r="D906" s="193"/>
    </row>
    <row r="907" spans="4:4">
      <c r="D907" s="193"/>
    </row>
    <row r="908" spans="4:4">
      <c r="D908" s="193"/>
    </row>
    <row r="909" spans="4:4">
      <c r="D909" s="193"/>
    </row>
    <row r="910" spans="4:4">
      <c r="D910" s="193"/>
    </row>
    <row r="911" spans="4:4">
      <c r="D911" s="193"/>
    </row>
    <row r="912" spans="4:4">
      <c r="D912" s="193"/>
    </row>
    <row r="913" spans="4:4">
      <c r="D913" s="193"/>
    </row>
    <row r="914" spans="4:4">
      <c r="D914" s="193"/>
    </row>
    <row r="915" spans="4:4">
      <c r="D915" s="193"/>
    </row>
    <row r="916" spans="4:4">
      <c r="D916" s="193"/>
    </row>
    <row r="917" spans="4:4">
      <c r="D917" s="193"/>
    </row>
    <row r="918" spans="4:4">
      <c r="D918" s="193"/>
    </row>
    <row r="919" spans="4:4">
      <c r="D919" s="193"/>
    </row>
    <row r="920" spans="4:4">
      <c r="D920" s="193"/>
    </row>
    <row r="921" spans="4:4">
      <c r="D921" s="193"/>
    </row>
    <row r="922" spans="4:4">
      <c r="D922" s="193"/>
    </row>
    <row r="923" spans="4:4">
      <c r="D923" s="193"/>
    </row>
    <row r="924" spans="4:4">
      <c r="D924" s="193"/>
    </row>
    <row r="925" spans="4:4">
      <c r="D925" s="193"/>
    </row>
    <row r="926" spans="4:4">
      <c r="D926" s="193"/>
    </row>
    <row r="927" spans="4:4">
      <c r="D927" s="193"/>
    </row>
    <row r="928" spans="4:4">
      <c r="D928" s="193"/>
    </row>
    <row r="929" spans="4:4">
      <c r="D929" s="193"/>
    </row>
    <row r="930" spans="4:4">
      <c r="D930" s="193"/>
    </row>
    <row r="931" spans="4:4">
      <c r="D931" s="193"/>
    </row>
    <row r="932" spans="4:4">
      <c r="D932" s="193"/>
    </row>
    <row r="933" spans="4:4">
      <c r="D933" s="193"/>
    </row>
    <row r="934" spans="4:4">
      <c r="D934" s="193"/>
    </row>
    <row r="935" spans="4:4">
      <c r="D935" s="193"/>
    </row>
    <row r="936" spans="4:4">
      <c r="D936" s="193"/>
    </row>
    <row r="937" spans="4:4">
      <c r="D937" s="193"/>
    </row>
    <row r="938" spans="4:4">
      <c r="D938" s="193"/>
    </row>
    <row r="939" spans="4:4">
      <c r="D939" s="193"/>
    </row>
    <row r="940" spans="4:4">
      <c r="D940" s="193"/>
    </row>
    <row r="941" spans="4:4">
      <c r="D941" s="193"/>
    </row>
    <row r="942" spans="4:4">
      <c r="D942" s="193"/>
    </row>
    <row r="943" spans="4:4">
      <c r="D943" s="193"/>
    </row>
    <row r="944" spans="4:4">
      <c r="D944" s="193"/>
    </row>
    <row r="945" spans="4:4">
      <c r="D945" s="193"/>
    </row>
    <row r="946" spans="4:4">
      <c r="D946" s="193"/>
    </row>
    <row r="947" spans="4:4">
      <c r="D947" s="193"/>
    </row>
    <row r="948" spans="4:4">
      <c r="D948" s="193"/>
    </row>
    <row r="949" spans="4:4">
      <c r="D949" s="193"/>
    </row>
    <row r="950" spans="4:4">
      <c r="D950" s="193"/>
    </row>
    <row r="951" spans="4:4">
      <c r="D951" s="193"/>
    </row>
    <row r="952" spans="4:4">
      <c r="D952" s="193"/>
    </row>
    <row r="953" spans="4:4">
      <c r="D953" s="193"/>
    </row>
    <row r="954" spans="4:4">
      <c r="D954" s="193"/>
    </row>
    <row r="955" spans="4:4">
      <c r="D955" s="193"/>
    </row>
    <row r="956" spans="4:4">
      <c r="D956" s="193"/>
    </row>
    <row r="957" spans="4:4">
      <c r="D957" s="193"/>
    </row>
    <row r="958" spans="4:4">
      <c r="D958" s="193"/>
    </row>
    <row r="959" spans="4:4">
      <c r="D959" s="193"/>
    </row>
    <row r="960" spans="4:4">
      <c r="D960" s="193"/>
    </row>
    <row r="961" spans="4:4">
      <c r="D961" s="193"/>
    </row>
    <row r="962" spans="4:4">
      <c r="D962" s="193"/>
    </row>
    <row r="963" spans="4:4">
      <c r="D963" s="193"/>
    </row>
    <row r="964" spans="4:4">
      <c r="D964" s="193"/>
    </row>
    <row r="965" spans="4:4">
      <c r="D965" s="193"/>
    </row>
    <row r="966" spans="4:4">
      <c r="D966" s="193"/>
    </row>
    <row r="967" spans="4:4">
      <c r="D967" s="193"/>
    </row>
    <row r="968" spans="4:4">
      <c r="D968" s="193"/>
    </row>
    <row r="969" spans="4:4">
      <c r="D969" s="193"/>
    </row>
    <row r="970" spans="4:4">
      <c r="D970" s="193"/>
    </row>
    <row r="971" spans="4:4">
      <c r="D971" s="193"/>
    </row>
    <row r="972" spans="4:4">
      <c r="D972" s="193"/>
    </row>
    <row r="973" spans="4:4">
      <c r="D973" s="193"/>
    </row>
    <row r="974" spans="4:4">
      <c r="D974" s="193"/>
    </row>
    <row r="975" spans="4:4">
      <c r="D975" s="193"/>
    </row>
    <row r="976" spans="4:4">
      <c r="D976" s="193"/>
    </row>
    <row r="977" spans="4:4">
      <c r="D977" s="193"/>
    </row>
    <row r="978" spans="4:4">
      <c r="D978" s="193"/>
    </row>
    <row r="979" spans="4:4">
      <c r="D979" s="193"/>
    </row>
    <row r="980" spans="4:4">
      <c r="D980" s="193"/>
    </row>
    <row r="981" spans="4:4">
      <c r="D981" s="193"/>
    </row>
    <row r="982" spans="4:4">
      <c r="D982" s="193"/>
    </row>
    <row r="983" spans="4:4">
      <c r="D983" s="193"/>
    </row>
    <row r="984" spans="4:4">
      <c r="D984" s="193"/>
    </row>
    <row r="985" spans="4:4">
      <c r="D985" s="193"/>
    </row>
    <row r="986" spans="4:4">
      <c r="D986" s="193"/>
    </row>
    <row r="987" spans="4:4">
      <c r="D987" s="193"/>
    </row>
    <row r="988" spans="4:4">
      <c r="D988" s="193"/>
    </row>
    <row r="989" spans="4:4">
      <c r="D989" s="193"/>
    </row>
    <row r="990" spans="4:4">
      <c r="D990" s="193"/>
    </row>
    <row r="991" spans="4:4">
      <c r="D991" s="193"/>
    </row>
    <row r="992" spans="4:4">
      <c r="D992" s="193"/>
    </row>
    <row r="993" spans="4:4">
      <c r="D993" s="193"/>
    </row>
    <row r="994" spans="4:4">
      <c r="D994" s="193"/>
    </row>
    <row r="995" spans="4:4">
      <c r="D995" s="193"/>
    </row>
    <row r="996" spans="4:4">
      <c r="D996" s="193"/>
    </row>
    <row r="997" spans="4:4">
      <c r="D997" s="193"/>
    </row>
    <row r="998" spans="4:4">
      <c r="D998" s="193"/>
    </row>
    <row r="999" spans="4:4">
      <c r="D999" s="193"/>
    </row>
    <row r="1000" spans="4:4">
      <c r="D1000" s="193"/>
    </row>
    <row r="1001" spans="4:4">
      <c r="D1001" s="193"/>
    </row>
    <row r="1002" spans="4:4">
      <c r="D1002" s="193"/>
    </row>
    <row r="1003" spans="4:4">
      <c r="D1003" s="193"/>
    </row>
    <row r="1004" spans="4:4">
      <c r="D1004" s="193"/>
    </row>
    <row r="1005" spans="4:4">
      <c r="D1005" s="193"/>
    </row>
    <row r="1006" spans="4:4">
      <c r="D1006" s="193"/>
    </row>
    <row r="1007" spans="4:4">
      <c r="D1007" s="193"/>
    </row>
    <row r="1008" spans="4:4">
      <c r="D1008" s="193"/>
    </row>
    <row r="1009" spans="4:4">
      <c r="D1009" s="193"/>
    </row>
    <row r="1010" spans="4:4">
      <c r="D1010" s="193"/>
    </row>
    <row r="1011" spans="4:4">
      <c r="D1011" s="193"/>
    </row>
    <row r="1012" spans="4:4">
      <c r="D1012" s="193"/>
    </row>
    <row r="1013" spans="4:4">
      <c r="D1013" s="193"/>
    </row>
    <row r="1014" spans="4:4">
      <c r="D1014" s="193"/>
    </row>
    <row r="1015" spans="4:4">
      <c r="D1015" s="193"/>
    </row>
    <row r="1016" spans="4:4">
      <c r="D1016" s="193"/>
    </row>
    <row r="1017" spans="4:4">
      <c r="D1017" s="193"/>
    </row>
    <row r="1018" spans="4:4">
      <c r="D1018" s="193"/>
    </row>
    <row r="1019" spans="4:4">
      <c r="D1019" s="193"/>
    </row>
    <row r="1020" spans="4:4">
      <c r="D1020" s="193"/>
    </row>
    <row r="1021" spans="4:4">
      <c r="D1021" s="193"/>
    </row>
    <row r="1022" spans="4:4">
      <c r="D1022" s="193"/>
    </row>
    <row r="1023" spans="4:4">
      <c r="D1023" s="193"/>
    </row>
    <row r="1024" spans="4:4">
      <c r="D1024" s="193"/>
    </row>
    <row r="1025" spans="4:4">
      <c r="D1025" s="193"/>
    </row>
    <row r="1026" spans="4:4">
      <c r="D1026" s="193"/>
    </row>
    <row r="1027" spans="4:4">
      <c r="D1027" s="193"/>
    </row>
    <row r="1028" spans="4:4">
      <c r="D1028" s="193"/>
    </row>
    <row r="1029" spans="4:4">
      <c r="D1029" s="193"/>
    </row>
    <row r="1030" spans="4:4">
      <c r="D1030" s="193"/>
    </row>
    <row r="1031" spans="4:4">
      <c r="D1031" s="193"/>
    </row>
    <row r="1032" spans="4:4">
      <c r="D1032" s="193"/>
    </row>
    <row r="1033" spans="4:4">
      <c r="D1033" s="193"/>
    </row>
    <row r="1034" spans="4:4">
      <c r="D1034" s="193"/>
    </row>
    <row r="1035" spans="4:4">
      <c r="D1035" s="193"/>
    </row>
    <row r="1036" spans="4:4">
      <c r="D1036" s="193"/>
    </row>
    <row r="1037" spans="4:4">
      <c r="D1037" s="193"/>
    </row>
    <row r="1038" spans="4:4">
      <c r="D1038" s="193"/>
    </row>
    <row r="1039" spans="4:4">
      <c r="D1039" s="193"/>
    </row>
    <row r="1040" spans="4:4">
      <c r="D1040" s="193"/>
    </row>
    <row r="1041" spans="4:4">
      <c r="D1041" s="193"/>
    </row>
    <row r="1042" spans="4:4">
      <c r="D1042" s="193"/>
    </row>
    <row r="1043" spans="4:4">
      <c r="D1043" s="193"/>
    </row>
    <row r="1044" spans="4:4">
      <c r="D1044" s="193"/>
    </row>
    <row r="1045" spans="4:4">
      <c r="D1045" s="193"/>
    </row>
    <row r="1046" spans="4:4">
      <c r="D1046" s="193"/>
    </row>
    <row r="1047" spans="4:4">
      <c r="D1047" s="193"/>
    </row>
    <row r="1048" spans="4:4">
      <c r="D1048" s="193"/>
    </row>
    <row r="1049" spans="4:4">
      <c r="D1049" s="193"/>
    </row>
    <row r="1050" spans="4:4">
      <c r="D1050" s="193"/>
    </row>
    <row r="1051" spans="4:4">
      <c r="D1051" s="193"/>
    </row>
    <row r="1052" spans="4:4">
      <c r="D1052" s="193"/>
    </row>
    <row r="1053" spans="4:4">
      <c r="D1053" s="193"/>
    </row>
    <row r="1054" spans="4:4">
      <c r="D1054" s="193"/>
    </row>
    <row r="1055" spans="4:4">
      <c r="D1055" s="193"/>
    </row>
    <row r="1056" spans="4:4">
      <c r="D1056" s="193"/>
    </row>
    <row r="1057" spans="4:4">
      <c r="D1057" s="193"/>
    </row>
    <row r="1058" spans="4:4">
      <c r="D1058" s="193"/>
    </row>
    <row r="1059" spans="4:4">
      <c r="D1059" s="193"/>
    </row>
    <row r="1060" spans="4:4">
      <c r="D1060" s="193"/>
    </row>
    <row r="1061" spans="4:4">
      <c r="D1061" s="193"/>
    </row>
    <row r="1062" spans="4:4">
      <c r="D1062" s="193"/>
    </row>
    <row r="1063" spans="4:4">
      <c r="D1063" s="193"/>
    </row>
    <row r="1064" spans="4:4">
      <c r="D1064" s="193"/>
    </row>
    <row r="1065" spans="4:4">
      <c r="D1065" s="193"/>
    </row>
    <row r="1066" spans="4:4">
      <c r="D1066" s="193"/>
    </row>
    <row r="1067" spans="4:4">
      <c r="D1067" s="193"/>
    </row>
    <row r="1068" spans="4:4">
      <c r="D1068" s="193"/>
    </row>
    <row r="1069" spans="4:4">
      <c r="D1069" s="193"/>
    </row>
    <row r="1070" spans="4:4">
      <c r="D1070" s="193"/>
    </row>
    <row r="1071" spans="4:4">
      <c r="D1071" s="193"/>
    </row>
    <row r="1072" spans="4:4">
      <c r="D1072" s="193"/>
    </row>
    <row r="1073" spans="4:4">
      <c r="D1073" s="193"/>
    </row>
    <row r="1074" spans="4:4">
      <c r="D1074" s="193"/>
    </row>
    <row r="1075" spans="4:4">
      <c r="D1075" s="193"/>
    </row>
    <row r="1076" spans="4:4">
      <c r="D1076" s="193"/>
    </row>
    <row r="1077" spans="4:4">
      <c r="D1077" s="193"/>
    </row>
    <row r="1078" spans="4:4">
      <c r="D1078" s="193"/>
    </row>
    <row r="1079" spans="4:4">
      <c r="D1079" s="193"/>
    </row>
    <row r="1080" spans="4:4">
      <c r="D1080" s="193"/>
    </row>
    <row r="1081" spans="4:4">
      <c r="D1081" s="193"/>
    </row>
    <row r="1082" spans="4:4">
      <c r="D1082" s="193"/>
    </row>
    <row r="1083" spans="4:4">
      <c r="D1083" s="193"/>
    </row>
    <row r="1084" spans="4:4">
      <c r="D1084" s="193"/>
    </row>
    <row r="1085" spans="4:4">
      <c r="D1085" s="193"/>
    </row>
    <row r="1086" spans="4:4">
      <c r="D1086" s="193"/>
    </row>
    <row r="1087" spans="4:4">
      <c r="D1087" s="193"/>
    </row>
    <row r="1088" spans="4:4">
      <c r="D1088" s="193"/>
    </row>
    <row r="1089" spans="4:4">
      <c r="D1089" s="193"/>
    </row>
    <row r="1090" spans="4:4">
      <c r="D1090" s="193"/>
    </row>
    <row r="1091" spans="4:4">
      <c r="D1091" s="193"/>
    </row>
    <row r="1092" spans="4:4">
      <c r="D1092" s="193"/>
    </row>
    <row r="1093" spans="4:4">
      <c r="D1093" s="193"/>
    </row>
    <row r="1094" spans="4:4">
      <c r="D1094" s="193"/>
    </row>
    <row r="1095" spans="4:4">
      <c r="D1095" s="193"/>
    </row>
    <row r="1096" spans="4:4">
      <c r="D1096" s="193"/>
    </row>
    <row r="1097" spans="4:4">
      <c r="D1097" s="193"/>
    </row>
    <row r="1098" spans="4:4">
      <c r="D1098" s="193"/>
    </row>
    <row r="1099" spans="4:4">
      <c r="D1099" s="193"/>
    </row>
    <row r="1100" spans="4:4">
      <c r="D1100" s="193"/>
    </row>
    <row r="1101" spans="4:4">
      <c r="D1101" s="193"/>
    </row>
    <row r="1102" spans="4:4">
      <c r="D1102" s="193"/>
    </row>
    <row r="1103" spans="4:4">
      <c r="D1103" s="193"/>
    </row>
    <row r="1104" spans="4:4">
      <c r="D1104" s="193"/>
    </row>
    <row r="1105" spans="4:4">
      <c r="D1105" s="193"/>
    </row>
    <row r="1106" spans="4:4">
      <c r="D1106" s="193"/>
    </row>
    <row r="1107" spans="4:4">
      <c r="D1107" s="193"/>
    </row>
    <row r="1108" spans="4:4">
      <c r="D1108" s="193"/>
    </row>
    <row r="1109" spans="4:4">
      <c r="D1109" s="193"/>
    </row>
    <row r="1110" spans="4:4">
      <c r="D1110" s="193"/>
    </row>
    <row r="1111" spans="4:4">
      <c r="D1111" s="193"/>
    </row>
    <row r="1112" spans="4:4">
      <c r="D1112" s="193"/>
    </row>
    <row r="1113" spans="4:4">
      <c r="D1113" s="193"/>
    </row>
    <row r="1114" spans="4:4">
      <c r="D1114" s="193"/>
    </row>
    <row r="1115" spans="4:4">
      <c r="D1115" s="193"/>
    </row>
    <row r="1116" spans="4:4">
      <c r="D1116" s="193"/>
    </row>
    <row r="1117" spans="4:4">
      <c r="D1117" s="193"/>
    </row>
    <row r="1118" spans="4:4">
      <c r="D1118" s="193"/>
    </row>
    <row r="1119" spans="4:4">
      <c r="D1119" s="193"/>
    </row>
    <row r="1120" spans="4:4">
      <c r="D1120" s="193"/>
    </row>
    <row r="1121" spans="4:4">
      <c r="D1121" s="193"/>
    </row>
    <row r="1122" spans="4:4">
      <c r="D1122" s="193"/>
    </row>
    <row r="1123" spans="4:4">
      <c r="D1123" s="193"/>
    </row>
    <row r="1124" spans="4:4">
      <c r="D1124" s="193"/>
    </row>
    <row r="1125" spans="4:4">
      <c r="D1125" s="193"/>
    </row>
    <row r="1126" spans="4:4">
      <c r="D1126" s="193"/>
    </row>
    <row r="1127" spans="4:4">
      <c r="D1127" s="193"/>
    </row>
    <row r="1128" spans="4:4">
      <c r="D1128" s="193"/>
    </row>
    <row r="1129" spans="4:4">
      <c r="D1129" s="193"/>
    </row>
    <row r="1130" spans="4:4">
      <c r="D1130" s="193"/>
    </row>
    <row r="1131" spans="4:4">
      <c r="D1131" s="193"/>
    </row>
    <row r="1132" spans="4:4">
      <c r="D1132" s="193"/>
    </row>
    <row r="1133" spans="4:4">
      <c r="D1133" s="193"/>
    </row>
    <row r="1134" spans="4:4">
      <c r="D1134" s="193"/>
    </row>
    <row r="1135" spans="4:4">
      <c r="D1135" s="193"/>
    </row>
    <row r="1136" spans="4:4">
      <c r="D1136" s="193"/>
    </row>
    <row r="1137" spans="4:4">
      <c r="D1137" s="193"/>
    </row>
    <row r="1138" spans="4:4">
      <c r="D1138" s="193"/>
    </row>
    <row r="1139" spans="4:4">
      <c r="D1139" s="193"/>
    </row>
    <row r="1140" spans="4:4">
      <c r="D1140" s="193"/>
    </row>
    <row r="1141" spans="4:4">
      <c r="D1141" s="193"/>
    </row>
    <row r="1142" spans="4:4">
      <c r="D1142" s="193"/>
    </row>
    <row r="1143" spans="4:4">
      <c r="D1143" s="193"/>
    </row>
    <row r="1144" spans="4:4">
      <c r="D1144" s="193"/>
    </row>
    <row r="1145" spans="4:4">
      <c r="D1145" s="193"/>
    </row>
    <row r="1146" spans="4:4">
      <c r="D1146" s="193"/>
    </row>
    <row r="1147" spans="4:4">
      <c r="D1147" s="193"/>
    </row>
    <row r="1148" spans="4:4">
      <c r="D1148" s="193"/>
    </row>
    <row r="1149" spans="4:4">
      <c r="D1149" s="193"/>
    </row>
    <row r="1150" spans="4:4">
      <c r="D1150" s="193"/>
    </row>
    <row r="1151" spans="4:4">
      <c r="D1151" s="193"/>
    </row>
    <row r="1152" spans="4:4">
      <c r="D1152" s="193"/>
    </row>
    <row r="1153" spans="4:4">
      <c r="D1153" s="193"/>
    </row>
    <row r="1154" spans="4:4">
      <c r="D1154" s="193"/>
    </row>
    <row r="1155" spans="4:4">
      <c r="D1155" s="193"/>
    </row>
    <row r="1156" spans="4:4">
      <c r="D1156" s="193"/>
    </row>
    <row r="1157" spans="4:4">
      <c r="D1157" s="193"/>
    </row>
    <row r="1158" spans="4:4">
      <c r="D1158" s="193"/>
    </row>
    <row r="1159" spans="4:4">
      <c r="D1159" s="193"/>
    </row>
    <row r="1160" spans="4:4">
      <c r="D1160" s="193"/>
    </row>
    <row r="1161" spans="4:4">
      <c r="D1161" s="193"/>
    </row>
    <row r="1162" spans="4:4">
      <c r="D1162" s="193"/>
    </row>
    <row r="1163" spans="4:4">
      <c r="D1163" s="193"/>
    </row>
    <row r="1164" spans="4:4">
      <c r="D1164" s="193"/>
    </row>
    <row r="1165" spans="4:4">
      <c r="D1165" s="193"/>
    </row>
    <row r="1166" spans="4:4">
      <c r="D1166" s="193"/>
    </row>
    <row r="1167" spans="4:4">
      <c r="D1167" s="193"/>
    </row>
    <row r="1168" spans="4:4">
      <c r="D1168" s="193"/>
    </row>
    <row r="1169" spans="4:4">
      <c r="D1169" s="193"/>
    </row>
    <row r="1170" spans="4:4">
      <c r="D1170" s="193"/>
    </row>
    <row r="1171" spans="4:4">
      <c r="D1171" s="193"/>
    </row>
    <row r="1172" spans="4:4">
      <c r="D1172" s="193"/>
    </row>
    <row r="1173" spans="4:4">
      <c r="D1173" s="193"/>
    </row>
    <row r="1174" spans="4:4">
      <c r="D1174" s="193"/>
    </row>
    <row r="1175" spans="4:4">
      <c r="D1175" s="193"/>
    </row>
    <row r="1176" spans="4:4">
      <c r="D1176" s="193"/>
    </row>
    <row r="1177" spans="4:4">
      <c r="D1177" s="193"/>
    </row>
    <row r="1178" spans="4:4">
      <c r="D1178" s="193"/>
    </row>
    <row r="1179" spans="4:4">
      <c r="D1179" s="193"/>
    </row>
    <row r="1180" spans="4:4">
      <c r="D1180" s="193"/>
    </row>
    <row r="1181" spans="4:4">
      <c r="D1181" s="193"/>
    </row>
    <row r="1182" spans="4:4">
      <c r="D1182" s="193"/>
    </row>
    <row r="1183" spans="4:4">
      <c r="D1183" s="193"/>
    </row>
    <row r="1184" spans="4:4">
      <c r="D1184" s="193"/>
    </row>
    <row r="1185" spans="4:4">
      <c r="D1185" s="193"/>
    </row>
    <row r="1186" spans="4:4">
      <c r="D1186" s="193"/>
    </row>
    <row r="1187" spans="4:4">
      <c r="D1187" s="193"/>
    </row>
    <row r="1188" spans="4:4">
      <c r="D1188" s="193"/>
    </row>
    <row r="1189" spans="4:4">
      <c r="D1189" s="193"/>
    </row>
    <row r="1190" spans="4:4">
      <c r="D1190" s="193"/>
    </row>
    <row r="1191" spans="4:4">
      <c r="D1191" s="193"/>
    </row>
    <row r="1192" spans="4:4">
      <c r="D1192" s="193"/>
    </row>
    <row r="1193" spans="4:4">
      <c r="D1193" s="193"/>
    </row>
    <row r="1194" spans="4:4">
      <c r="D1194" s="193"/>
    </row>
    <row r="1195" spans="4:4">
      <c r="D1195" s="193"/>
    </row>
    <row r="1196" spans="4:4">
      <c r="D1196" s="193"/>
    </row>
    <row r="1197" spans="4:4">
      <c r="D1197" s="193"/>
    </row>
    <row r="1198" spans="4:4">
      <c r="D1198" s="193"/>
    </row>
    <row r="1199" spans="4:4">
      <c r="D1199" s="193"/>
    </row>
    <row r="1200" spans="4:4">
      <c r="D1200" s="193"/>
    </row>
    <row r="1201" spans="4:4">
      <c r="D1201" s="193"/>
    </row>
    <row r="1202" spans="4:4">
      <c r="D1202" s="193"/>
    </row>
    <row r="1203" spans="4:4">
      <c r="D1203" s="193"/>
    </row>
    <row r="1204" spans="4:4">
      <c r="D1204" s="193"/>
    </row>
    <row r="1205" spans="4:4">
      <c r="D1205" s="193"/>
    </row>
    <row r="1206" spans="4:4">
      <c r="D1206" s="193"/>
    </row>
    <row r="1207" spans="4:4">
      <c r="D1207" s="193"/>
    </row>
    <row r="1208" spans="4:4">
      <c r="D1208" s="193"/>
    </row>
    <row r="1209" spans="4:4">
      <c r="D1209" s="193"/>
    </row>
    <row r="1210" spans="4:4">
      <c r="D1210" s="193"/>
    </row>
    <row r="1211" spans="4:4">
      <c r="D1211" s="193"/>
    </row>
    <row r="1212" spans="4:4">
      <c r="D1212" s="193"/>
    </row>
    <row r="1213" spans="4:4">
      <c r="D1213" s="193"/>
    </row>
    <row r="1214" spans="4:4">
      <c r="D1214" s="193"/>
    </row>
    <row r="1215" spans="4:4">
      <c r="D1215" s="193"/>
    </row>
    <row r="1216" spans="4:4">
      <c r="D1216" s="193"/>
    </row>
    <row r="1217" spans="4:4">
      <c r="D1217" s="193"/>
    </row>
    <row r="1218" spans="4:4">
      <c r="D1218" s="193"/>
    </row>
    <row r="1219" spans="4:4">
      <c r="D1219" s="193"/>
    </row>
    <row r="1220" spans="4:4">
      <c r="D1220" s="193"/>
    </row>
    <row r="1221" spans="4:4">
      <c r="D1221" s="193"/>
    </row>
    <row r="1222" spans="4:4">
      <c r="D1222" s="193"/>
    </row>
    <row r="1223" spans="4:4">
      <c r="D1223" s="193"/>
    </row>
    <row r="1224" spans="4:4">
      <c r="D1224" s="193"/>
    </row>
    <row r="1225" spans="4:4">
      <c r="D1225" s="193"/>
    </row>
    <row r="1226" spans="4:4">
      <c r="D1226" s="193"/>
    </row>
    <row r="1227" spans="4:4">
      <c r="D1227" s="193"/>
    </row>
    <row r="1228" spans="4:4">
      <c r="D1228" s="193"/>
    </row>
    <row r="1229" spans="4:4">
      <c r="D1229" s="193"/>
    </row>
    <row r="1230" spans="4:4">
      <c r="D1230" s="193"/>
    </row>
    <row r="1231" spans="4:4">
      <c r="D1231" s="193"/>
    </row>
    <row r="1232" spans="4:4">
      <c r="D1232" s="193"/>
    </row>
    <row r="1233" spans="4:4">
      <c r="D1233" s="193"/>
    </row>
    <row r="1234" spans="4:4">
      <c r="D1234" s="193"/>
    </row>
    <row r="1235" spans="4:4">
      <c r="D1235" s="193"/>
    </row>
    <row r="1236" spans="4:4">
      <c r="D1236" s="193"/>
    </row>
    <row r="1237" spans="4:4">
      <c r="D1237" s="193"/>
    </row>
    <row r="1238" spans="4:4">
      <c r="D1238" s="193"/>
    </row>
    <row r="1239" spans="4:4">
      <c r="D1239" s="193"/>
    </row>
    <row r="1240" spans="4:4">
      <c r="D1240" s="193"/>
    </row>
    <row r="1241" spans="4:4">
      <c r="D1241" s="193"/>
    </row>
    <row r="1242" spans="4:4">
      <c r="D1242" s="193"/>
    </row>
    <row r="1243" spans="4:4">
      <c r="D1243" s="193"/>
    </row>
    <row r="1244" spans="4:4">
      <c r="D1244" s="193"/>
    </row>
    <row r="1245" spans="4:4">
      <c r="D1245" s="193"/>
    </row>
    <row r="1246" spans="4:4">
      <c r="D1246" s="193"/>
    </row>
    <row r="1247" spans="4:4">
      <c r="D1247" s="193"/>
    </row>
    <row r="1248" spans="4:4">
      <c r="D1248" s="193"/>
    </row>
    <row r="1249" spans="4:4">
      <c r="D1249" s="193"/>
    </row>
    <row r="1250" spans="4:4">
      <c r="D1250" s="193"/>
    </row>
    <row r="1251" spans="4:4">
      <c r="D1251" s="193"/>
    </row>
    <row r="1252" spans="4:4">
      <c r="D1252" s="193"/>
    </row>
    <row r="1253" spans="4:4">
      <c r="D1253" s="193"/>
    </row>
    <row r="1254" spans="4:4">
      <c r="D1254" s="193"/>
    </row>
    <row r="1255" spans="4:4">
      <c r="D1255" s="193"/>
    </row>
    <row r="1256" spans="4:4">
      <c r="D1256" s="193"/>
    </row>
    <row r="1257" spans="4:4">
      <c r="D1257" s="193"/>
    </row>
    <row r="1258" spans="4:4">
      <c r="D1258" s="193"/>
    </row>
    <row r="1259" spans="4:4">
      <c r="D1259" s="193"/>
    </row>
    <row r="1260" spans="4:4">
      <c r="D1260" s="193"/>
    </row>
    <row r="1261" spans="4:4">
      <c r="D1261" s="193"/>
    </row>
    <row r="1262" spans="4:4">
      <c r="D1262" s="193"/>
    </row>
    <row r="1263" spans="4:4">
      <c r="D1263" s="193"/>
    </row>
    <row r="1264" spans="4:4">
      <c r="D1264" s="193"/>
    </row>
    <row r="1265" spans="4:4">
      <c r="D1265" s="193"/>
    </row>
    <row r="1266" spans="4:4">
      <c r="D1266" s="193"/>
    </row>
    <row r="1267" spans="4:4">
      <c r="D1267" s="193"/>
    </row>
    <row r="1268" spans="4:4">
      <c r="D1268" s="193"/>
    </row>
    <row r="1269" spans="4:4">
      <c r="D1269" s="193"/>
    </row>
    <row r="1270" spans="4:4">
      <c r="D1270" s="193"/>
    </row>
    <row r="1271" spans="4:4">
      <c r="D1271" s="193"/>
    </row>
    <row r="1272" spans="4:4">
      <c r="D1272" s="193"/>
    </row>
    <row r="1273" spans="4:4">
      <c r="D1273" s="193"/>
    </row>
    <row r="1274" spans="4:4">
      <c r="D1274" s="193"/>
    </row>
    <row r="1275" spans="4:4">
      <c r="D1275" s="193"/>
    </row>
    <row r="1276" spans="4:4">
      <c r="D1276" s="193"/>
    </row>
    <row r="1277" spans="4:4">
      <c r="D1277" s="193"/>
    </row>
    <row r="1278" spans="4:4">
      <c r="D1278" s="193"/>
    </row>
    <row r="1279" spans="4:4">
      <c r="D1279" s="193"/>
    </row>
    <row r="1280" spans="4:4">
      <c r="D1280" s="193"/>
    </row>
    <row r="1281" spans="4:4">
      <c r="D1281" s="193"/>
    </row>
    <row r="1282" spans="4:4">
      <c r="D1282" s="193"/>
    </row>
    <row r="1283" spans="4:4">
      <c r="D1283" s="193"/>
    </row>
    <row r="1284" spans="4:4">
      <c r="D1284" s="193"/>
    </row>
    <row r="1285" spans="4:4">
      <c r="D1285" s="193"/>
    </row>
    <row r="1286" spans="4:4">
      <c r="D1286" s="193"/>
    </row>
    <row r="1287" spans="4:4">
      <c r="D1287" s="193"/>
    </row>
    <row r="1288" spans="4:4">
      <c r="D1288" s="193"/>
    </row>
    <row r="1289" spans="4:4">
      <c r="D1289" s="193"/>
    </row>
    <row r="1290" spans="4:4">
      <c r="D1290" s="193"/>
    </row>
    <row r="1291" spans="4:4">
      <c r="D1291" s="193"/>
    </row>
    <row r="1292" spans="4:4">
      <c r="D1292" s="193"/>
    </row>
    <row r="1293" spans="4:4">
      <c r="D1293" s="193"/>
    </row>
    <row r="1294" spans="4:4">
      <c r="D1294" s="193"/>
    </row>
    <row r="1295" spans="4:4">
      <c r="D1295" s="193"/>
    </row>
    <row r="1296" spans="4:4">
      <c r="D1296" s="193"/>
    </row>
    <row r="1297" spans="4:4">
      <c r="D1297" s="193"/>
    </row>
    <row r="1298" spans="4:4">
      <c r="D1298" s="193"/>
    </row>
    <row r="1299" spans="4:4">
      <c r="D1299" s="193"/>
    </row>
    <row r="1300" spans="4:4">
      <c r="D1300" s="193"/>
    </row>
    <row r="1301" spans="4:4">
      <c r="D1301" s="193"/>
    </row>
    <row r="1302" spans="4:4">
      <c r="D1302" s="193"/>
    </row>
    <row r="1303" spans="4:4">
      <c r="D1303" s="193"/>
    </row>
    <row r="1304" spans="4:4">
      <c r="D1304" s="193"/>
    </row>
    <row r="1305" spans="4:4">
      <c r="D1305" s="193"/>
    </row>
    <row r="1306" spans="4:4">
      <c r="D1306" s="193"/>
    </row>
    <row r="1307" spans="4:4">
      <c r="D1307" s="193"/>
    </row>
    <row r="1308" spans="4:4">
      <c r="D1308" s="193"/>
    </row>
    <row r="1309" spans="4:4">
      <c r="D1309" s="193"/>
    </row>
    <row r="1310" spans="4:4">
      <c r="D1310" s="193"/>
    </row>
    <row r="1311" spans="4:4">
      <c r="D1311" s="193"/>
    </row>
    <row r="1312" spans="4:4">
      <c r="D1312" s="193"/>
    </row>
    <row r="1313" spans="4:4">
      <c r="D1313" s="193"/>
    </row>
    <row r="1314" spans="4:4">
      <c r="D1314" s="193"/>
    </row>
    <row r="1315" spans="4:4">
      <c r="D1315" s="193"/>
    </row>
    <row r="1316" spans="4:4">
      <c r="D1316" s="193"/>
    </row>
    <row r="1317" spans="4:4">
      <c r="D1317" s="193"/>
    </row>
    <row r="1318" spans="4:4">
      <c r="D1318" s="193"/>
    </row>
    <row r="1319" spans="4:4">
      <c r="D1319" s="193"/>
    </row>
    <row r="1320" spans="4:4">
      <c r="D1320" s="193"/>
    </row>
    <row r="1321" spans="4:4">
      <c r="D1321" s="193"/>
    </row>
    <row r="1322" spans="4:4">
      <c r="D1322" s="193"/>
    </row>
    <row r="1323" spans="4:4">
      <c r="D1323" s="193"/>
    </row>
    <row r="1324" spans="4:4">
      <c r="D1324" s="193"/>
    </row>
    <row r="1325" spans="4:4">
      <c r="D1325" s="193"/>
    </row>
    <row r="1326" spans="4:4">
      <c r="D1326" s="193"/>
    </row>
    <row r="1327" spans="4:4">
      <c r="D1327" s="193"/>
    </row>
    <row r="1328" spans="4:4">
      <c r="D1328" s="193"/>
    </row>
    <row r="1329" spans="4:4">
      <c r="D1329" s="193"/>
    </row>
    <row r="1330" spans="4:4">
      <c r="D1330" s="193"/>
    </row>
    <row r="1331" spans="4:4">
      <c r="D1331" s="193"/>
    </row>
    <row r="1332" spans="4:4">
      <c r="D1332" s="193"/>
    </row>
    <row r="1333" spans="4:4">
      <c r="D1333" s="193"/>
    </row>
    <row r="1334" spans="4:4">
      <c r="D1334" s="193"/>
    </row>
    <row r="1335" spans="4:4">
      <c r="D1335" s="193"/>
    </row>
    <row r="1336" spans="4:4">
      <c r="D1336" s="193"/>
    </row>
    <row r="1337" spans="4:4">
      <c r="D1337" s="193"/>
    </row>
    <row r="1338" spans="4:4">
      <c r="D1338" s="193"/>
    </row>
    <row r="1339" spans="4:4">
      <c r="D1339" s="193"/>
    </row>
    <row r="1340" spans="4:4">
      <c r="D1340" s="193"/>
    </row>
    <row r="1341" spans="4:4">
      <c r="D1341" s="193"/>
    </row>
    <row r="1342" spans="4:4">
      <c r="D1342" s="193"/>
    </row>
    <row r="1343" spans="4:4">
      <c r="D1343" s="193"/>
    </row>
    <row r="1344" spans="4:4">
      <c r="D1344" s="193"/>
    </row>
    <row r="1345" spans="4:4">
      <c r="D1345" s="193"/>
    </row>
    <row r="1346" spans="4:4">
      <c r="D1346" s="193"/>
    </row>
    <row r="1347" spans="4:4">
      <c r="D1347" s="193"/>
    </row>
    <row r="1348" spans="4:4">
      <c r="D1348" s="193"/>
    </row>
    <row r="1349" spans="4:4">
      <c r="D1349" s="193"/>
    </row>
    <row r="1350" spans="4:4">
      <c r="D1350" s="193"/>
    </row>
    <row r="1351" spans="4:4">
      <c r="D1351" s="193"/>
    </row>
    <row r="1352" spans="4:4">
      <c r="D1352" s="193"/>
    </row>
    <row r="1353" spans="4:4">
      <c r="D1353" s="193"/>
    </row>
    <row r="1354" spans="4:4">
      <c r="D1354" s="193"/>
    </row>
    <row r="1355" spans="4:4">
      <c r="D1355" s="193"/>
    </row>
    <row r="1356" spans="4:4">
      <c r="D1356" s="193"/>
    </row>
    <row r="1357" spans="4:4">
      <c r="D1357" s="193"/>
    </row>
    <row r="1358" spans="4:4">
      <c r="D1358" s="193"/>
    </row>
    <row r="1359" spans="4:4">
      <c r="D1359" s="193"/>
    </row>
    <row r="1360" spans="4:4">
      <c r="D1360" s="193"/>
    </row>
    <row r="1361" spans="4:4">
      <c r="D1361" s="193"/>
    </row>
    <row r="1362" spans="4:4">
      <c r="D1362" s="193"/>
    </row>
    <row r="1363" spans="4:4">
      <c r="D1363" s="193"/>
    </row>
    <row r="1364" spans="4:4">
      <c r="D1364" s="193"/>
    </row>
    <row r="1365" spans="4:4">
      <c r="D1365" s="193"/>
    </row>
    <row r="1366" spans="4:4">
      <c r="D1366" s="193"/>
    </row>
    <row r="1367" spans="4:4">
      <c r="D1367" s="193"/>
    </row>
    <row r="1368" spans="4:4">
      <c r="D1368" s="193"/>
    </row>
    <row r="1369" spans="4:4">
      <c r="D1369" s="193"/>
    </row>
    <row r="1370" spans="4:4">
      <c r="D1370" s="193"/>
    </row>
    <row r="1371" spans="4:4">
      <c r="D1371" s="193"/>
    </row>
    <row r="1372" spans="4:4">
      <c r="D1372" s="193"/>
    </row>
    <row r="1373" spans="4:4">
      <c r="D1373" s="193"/>
    </row>
    <row r="1374" spans="4:4">
      <c r="D1374" s="193"/>
    </row>
    <row r="1375" spans="4:4">
      <c r="D1375" s="193"/>
    </row>
    <row r="1376" spans="4:4">
      <c r="D1376" s="193"/>
    </row>
    <row r="1377" spans="4:4">
      <c r="D1377" s="193"/>
    </row>
    <row r="1378" spans="4:4">
      <c r="D1378" s="193"/>
    </row>
    <row r="1379" spans="4:4">
      <c r="D1379" s="193"/>
    </row>
    <row r="1380" spans="4:4">
      <c r="D1380" s="193"/>
    </row>
    <row r="1381" spans="4:4">
      <c r="D1381" s="193"/>
    </row>
    <row r="1382" spans="4:4">
      <c r="D1382" s="193"/>
    </row>
    <row r="1383" spans="4:4">
      <c r="D1383" s="193"/>
    </row>
    <row r="1384" spans="4:4">
      <c r="D1384" s="193"/>
    </row>
    <row r="1385" spans="4:4">
      <c r="D1385" s="193"/>
    </row>
    <row r="1386" spans="4:4">
      <c r="D1386" s="193"/>
    </row>
    <row r="1387" spans="4:4">
      <c r="D1387" s="193"/>
    </row>
    <row r="1388" spans="4:4">
      <c r="D1388" s="193"/>
    </row>
    <row r="1389" spans="4:4">
      <c r="D1389" s="193"/>
    </row>
    <row r="1390" spans="4:4">
      <c r="D1390" s="193"/>
    </row>
    <row r="1391" spans="4:4">
      <c r="D1391" s="193"/>
    </row>
    <row r="1392" spans="4:4">
      <c r="D1392" s="193"/>
    </row>
    <row r="1393" spans="4:4">
      <c r="D1393" s="193"/>
    </row>
    <row r="1394" spans="4:4">
      <c r="D1394" s="193"/>
    </row>
    <row r="1395" spans="4:4">
      <c r="D1395" s="193"/>
    </row>
    <row r="1396" spans="4:4">
      <c r="D1396" s="193"/>
    </row>
    <row r="1397" spans="4:4">
      <c r="D1397" s="193"/>
    </row>
    <row r="1398" spans="4:4">
      <c r="D1398" s="193"/>
    </row>
    <row r="1399" spans="4:4">
      <c r="D1399" s="193"/>
    </row>
    <row r="1400" spans="4:4">
      <c r="D1400" s="193"/>
    </row>
    <row r="1401" spans="4:4">
      <c r="D1401" s="193"/>
    </row>
    <row r="1402" spans="4:4">
      <c r="D1402" s="193"/>
    </row>
    <row r="1403" spans="4:4">
      <c r="D1403" s="193"/>
    </row>
    <row r="1404" spans="4:4">
      <c r="D1404" s="193"/>
    </row>
    <row r="1405" spans="4:4">
      <c r="D1405" s="193"/>
    </row>
    <row r="1406" spans="4:4">
      <c r="D1406" s="193"/>
    </row>
    <row r="1407" spans="4:4">
      <c r="D1407" s="193"/>
    </row>
    <row r="1408" spans="4:4">
      <c r="D1408" s="193"/>
    </row>
    <row r="1409" spans="4:4">
      <c r="D1409" s="193"/>
    </row>
    <row r="1410" spans="4:4">
      <c r="D1410" s="193"/>
    </row>
    <row r="1411" spans="4:4">
      <c r="D1411" s="193"/>
    </row>
    <row r="1412" spans="4:4">
      <c r="D1412" s="193"/>
    </row>
    <row r="1413" spans="4:4">
      <c r="D1413" s="193"/>
    </row>
    <row r="1414" spans="4:4">
      <c r="D1414" s="193"/>
    </row>
    <row r="1415" spans="4:4">
      <c r="D1415" s="193"/>
    </row>
    <row r="1416" spans="4:4">
      <c r="D1416" s="193"/>
    </row>
    <row r="1417" spans="4:4">
      <c r="D1417" s="193"/>
    </row>
    <row r="1418" spans="4:4">
      <c r="D1418" s="193"/>
    </row>
    <row r="1419" spans="4:4">
      <c r="D1419" s="193"/>
    </row>
    <row r="1420" spans="4:4">
      <c r="D1420" s="193"/>
    </row>
    <row r="1421" spans="4:4">
      <c r="D1421" s="193"/>
    </row>
    <row r="1422" spans="4:4">
      <c r="D1422" s="193"/>
    </row>
    <row r="1423" spans="4:4">
      <c r="D1423" s="193"/>
    </row>
    <row r="1424" spans="4:4">
      <c r="D1424" s="193"/>
    </row>
    <row r="1425" spans="4:4">
      <c r="D1425" s="193"/>
    </row>
    <row r="1426" spans="4:4">
      <c r="D1426" s="193"/>
    </row>
    <row r="1427" spans="4:4">
      <c r="D1427" s="193"/>
    </row>
    <row r="1428" spans="4:4">
      <c r="D1428" s="193"/>
    </row>
    <row r="1429" spans="4:4">
      <c r="D1429" s="193"/>
    </row>
    <row r="1430" spans="4:4">
      <c r="D1430" s="193"/>
    </row>
    <row r="1431" spans="4:4">
      <c r="D1431" s="193"/>
    </row>
    <row r="1432" spans="4:4">
      <c r="D1432" s="193"/>
    </row>
    <row r="1433" spans="4:4">
      <c r="D1433" s="193"/>
    </row>
    <row r="1434" spans="4:4">
      <c r="D1434" s="193"/>
    </row>
    <row r="1435" spans="4:4">
      <c r="D1435" s="193"/>
    </row>
    <row r="1436" spans="4:4">
      <c r="D1436" s="193"/>
    </row>
    <row r="1437" spans="4:4">
      <c r="D1437" s="193"/>
    </row>
    <row r="1438" spans="4:4">
      <c r="D1438" s="193"/>
    </row>
    <row r="1439" spans="4:4">
      <c r="D1439" s="193"/>
    </row>
    <row r="1440" spans="4:4">
      <c r="D1440" s="193"/>
    </row>
    <row r="1441" spans="4:4">
      <c r="D1441" s="193"/>
    </row>
    <row r="1442" spans="4:4">
      <c r="D1442" s="193"/>
    </row>
    <row r="1443" spans="4:4">
      <c r="D1443" s="193"/>
    </row>
    <row r="1444" spans="4:4">
      <c r="D1444" s="193"/>
    </row>
    <row r="1445" spans="4:4">
      <c r="D1445" s="193"/>
    </row>
    <row r="1446" spans="4:4">
      <c r="D1446" s="193"/>
    </row>
    <row r="1447" spans="4:4">
      <c r="D1447" s="193"/>
    </row>
    <row r="1448" spans="4:4">
      <c r="D1448" s="193"/>
    </row>
    <row r="1449" spans="4:4">
      <c r="D1449" s="193"/>
    </row>
    <row r="1450" spans="4:4">
      <c r="D1450" s="193"/>
    </row>
    <row r="1451" spans="4:4">
      <c r="D1451" s="193"/>
    </row>
    <row r="1452" spans="4:4">
      <c r="D1452" s="193"/>
    </row>
    <row r="1453" spans="4:4">
      <c r="D1453" s="193"/>
    </row>
    <row r="1454" spans="4:4">
      <c r="D1454" s="193"/>
    </row>
    <row r="1455" spans="4:4">
      <c r="D1455" s="193"/>
    </row>
    <row r="1456" spans="4:4">
      <c r="D1456" s="193"/>
    </row>
    <row r="1457" spans="4:4">
      <c r="D1457" s="193"/>
    </row>
    <row r="1458" spans="4:4">
      <c r="D1458" s="193"/>
    </row>
    <row r="1459" spans="4:4">
      <c r="D1459" s="193"/>
    </row>
    <row r="1460" spans="4:4">
      <c r="D1460" s="193"/>
    </row>
    <row r="1461" spans="4:4">
      <c r="D1461" s="193"/>
    </row>
    <row r="1462" spans="4:4">
      <c r="D1462" s="193"/>
    </row>
    <row r="1463" spans="4:4">
      <c r="D1463" s="193"/>
    </row>
    <row r="1464" spans="4:4">
      <c r="D1464" s="193"/>
    </row>
    <row r="1465" spans="4:4">
      <c r="D1465" s="193"/>
    </row>
    <row r="1466" spans="4:4">
      <c r="D1466" s="193"/>
    </row>
    <row r="1467" spans="4:4">
      <c r="D1467" s="193"/>
    </row>
    <row r="1468" spans="4:4">
      <c r="D1468" s="193"/>
    </row>
    <row r="1469" spans="4:4">
      <c r="D1469" s="193"/>
    </row>
    <row r="1470" spans="4:4">
      <c r="D1470" s="193"/>
    </row>
    <row r="1471" spans="4:4">
      <c r="D1471" s="193"/>
    </row>
    <row r="1472" spans="4:4">
      <c r="D1472" s="193"/>
    </row>
    <row r="1473" spans="4:4">
      <c r="D1473" s="193"/>
    </row>
    <row r="1474" spans="4:4">
      <c r="D1474" s="193"/>
    </row>
    <row r="1475" spans="4:4">
      <c r="D1475" s="193"/>
    </row>
    <row r="1476" spans="4:4">
      <c r="D1476" s="193"/>
    </row>
    <row r="1477" spans="4:4">
      <c r="D1477" s="193"/>
    </row>
    <row r="1478" spans="4:4">
      <c r="D1478" s="193"/>
    </row>
    <row r="1479" spans="4:4">
      <c r="D1479" s="193"/>
    </row>
    <row r="1480" spans="4:4">
      <c r="D1480" s="193"/>
    </row>
    <row r="1481" spans="4:4">
      <c r="D1481" s="193"/>
    </row>
    <row r="1482" spans="4:4">
      <c r="D1482" s="193"/>
    </row>
    <row r="1483" spans="4:4">
      <c r="D1483" s="193"/>
    </row>
    <row r="1484" spans="4:4">
      <c r="D1484" s="193"/>
    </row>
    <row r="1485" spans="4:4">
      <c r="D1485" s="193"/>
    </row>
    <row r="1486" spans="4:4">
      <c r="D1486" s="193"/>
    </row>
    <row r="1487" spans="4:4">
      <c r="D1487" s="193"/>
    </row>
    <row r="1488" spans="4:4">
      <c r="D1488" s="193"/>
    </row>
    <row r="1489" spans="4:4">
      <c r="D1489" s="193"/>
    </row>
    <row r="1490" spans="4:4">
      <c r="D1490" s="193"/>
    </row>
    <row r="1491" spans="4:4">
      <c r="D1491" s="193"/>
    </row>
    <row r="1492" spans="4:4">
      <c r="D1492" s="193"/>
    </row>
    <row r="1493" spans="4:4">
      <c r="D1493" s="193"/>
    </row>
    <row r="1494" spans="4:4">
      <c r="D1494" s="193"/>
    </row>
    <row r="1495" spans="4:4">
      <c r="D1495" s="193"/>
    </row>
    <row r="1496" spans="4:4">
      <c r="D1496" s="193"/>
    </row>
    <row r="1497" spans="4:4">
      <c r="D1497" s="193"/>
    </row>
    <row r="1498" spans="4:4">
      <c r="D1498" s="193"/>
    </row>
    <row r="1499" spans="4:4">
      <c r="D1499" s="193"/>
    </row>
    <row r="1500" spans="4:4">
      <c r="D1500" s="193"/>
    </row>
    <row r="1501" spans="4:4">
      <c r="D1501" s="193"/>
    </row>
    <row r="1502" spans="4:4">
      <c r="D1502" s="193"/>
    </row>
    <row r="1503" spans="4:4">
      <c r="D1503" s="193"/>
    </row>
    <row r="1504" spans="4:4">
      <c r="D1504" s="193"/>
    </row>
    <row r="1505" spans="4:4">
      <c r="D1505" s="193"/>
    </row>
    <row r="1506" spans="4:4">
      <c r="D1506" s="193"/>
    </row>
    <row r="1507" spans="4:4">
      <c r="D1507" s="193"/>
    </row>
    <row r="1508" spans="4:4">
      <c r="D1508" s="193"/>
    </row>
    <row r="1509" spans="4:4">
      <c r="D1509" s="193"/>
    </row>
    <row r="1510" spans="4:4">
      <c r="D1510" s="193"/>
    </row>
    <row r="1511" spans="4:4">
      <c r="D1511" s="193"/>
    </row>
    <row r="1512" spans="4:4">
      <c r="D1512" s="193"/>
    </row>
    <row r="1513" spans="4:4">
      <c r="D1513" s="193"/>
    </row>
    <row r="1514" spans="4:4">
      <c r="D1514" s="193"/>
    </row>
    <row r="1515" spans="4:4">
      <c r="D1515" s="193"/>
    </row>
    <row r="1516" spans="4:4">
      <c r="D1516" s="193"/>
    </row>
    <row r="1517" spans="4:4">
      <c r="D1517" s="193"/>
    </row>
    <row r="1518" spans="4:4">
      <c r="D1518" s="193"/>
    </row>
    <row r="1519" spans="4:4">
      <c r="D1519" s="193"/>
    </row>
    <row r="1520" spans="4:4">
      <c r="D1520" s="193"/>
    </row>
    <row r="1521" spans="4:4">
      <c r="D1521" s="193"/>
    </row>
    <row r="1522" spans="4:4">
      <c r="D1522" s="193"/>
    </row>
    <row r="1523" spans="4:4">
      <c r="D1523" s="193"/>
    </row>
    <row r="1524" spans="4:4">
      <c r="D1524" s="193"/>
    </row>
    <row r="1525" spans="4:4">
      <c r="D1525" s="193"/>
    </row>
    <row r="1526" spans="4:4">
      <c r="D1526" s="193"/>
    </row>
    <row r="1527" spans="4:4">
      <c r="D1527" s="193"/>
    </row>
    <row r="1528" spans="4:4">
      <c r="D1528" s="193"/>
    </row>
    <row r="1529" spans="4:4">
      <c r="D1529" s="193"/>
    </row>
    <row r="1530" spans="4:4">
      <c r="D1530" s="193"/>
    </row>
    <row r="1531" spans="4:4">
      <c r="D1531" s="193"/>
    </row>
    <row r="1532" spans="4:4">
      <c r="D1532" s="193"/>
    </row>
    <row r="1533" spans="4:4">
      <c r="D1533" s="193"/>
    </row>
    <row r="1534" spans="4:4">
      <c r="D1534" s="193"/>
    </row>
    <row r="1535" spans="4:4">
      <c r="D1535" s="193"/>
    </row>
    <row r="1536" spans="4:4">
      <c r="D1536" s="193"/>
    </row>
    <row r="1537" spans="4:4">
      <c r="D1537" s="193"/>
    </row>
    <row r="1538" spans="4:4">
      <c r="D1538" s="193"/>
    </row>
    <row r="1539" spans="4:4">
      <c r="D1539" s="193"/>
    </row>
    <row r="1540" spans="4:4">
      <c r="D1540" s="193"/>
    </row>
    <row r="1541" spans="4:4">
      <c r="D1541" s="193"/>
    </row>
    <row r="1542" spans="4:4">
      <c r="D1542" s="193"/>
    </row>
    <row r="1543" spans="4:4">
      <c r="D1543" s="193"/>
    </row>
    <row r="1544" spans="4:4">
      <c r="D1544" s="193"/>
    </row>
    <row r="1545" spans="4:4">
      <c r="D1545" s="193"/>
    </row>
    <row r="1546" spans="4:4">
      <c r="D1546" s="193"/>
    </row>
    <row r="1547" spans="4:4">
      <c r="D1547" s="193"/>
    </row>
    <row r="1548" spans="4:4">
      <c r="D1548" s="193"/>
    </row>
    <row r="1549" spans="4:4">
      <c r="D1549" s="193"/>
    </row>
    <row r="1550" spans="4:4">
      <c r="D1550" s="193"/>
    </row>
    <row r="1551" spans="4:4">
      <c r="D1551" s="193"/>
    </row>
    <row r="1552" spans="4:4">
      <c r="D1552" s="193"/>
    </row>
    <row r="1553" spans="4:4">
      <c r="D1553" s="193"/>
    </row>
    <row r="1554" spans="4:4">
      <c r="D1554" s="193"/>
    </row>
    <row r="1555" spans="4:4">
      <c r="D1555" s="193"/>
    </row>
    <row r="1556" spans="4:4">
      <c r="D1556" s="193"/>
    </row>
    <row r="1557" spans="4:4">
      <c r="D1557" s="193"/>
    </row>
    <row r="1558" spans="4:4">
      <c r="D1558" s="193"/>
    </row>
    <row r="1559" spans="4:4">
      <c r="D1559" s="193"/>
    </row>
    <row r="1560" spans="4:4">
      <c r="D1560" s="193"/>
    </row>
    <row r="1561" spans="4:4">
      <c r="D1561" s="193"/>
    </row>
    <row r="1562" spans="4:4">
      <c r="D1562" s="193"/>
    </row>
    <row r="1563" spans="4:4">
      <c r="D1563" s="193"/>
    </row>
    <row r="1564" spans="4:4">
      <c r="D1564" s="193"/>
    </row>
    <row r="1565" spans="4:4">
      <c r="D1565" s="193"/>
    </row>
    <row r="1566" spans="4:4">
      <c r="D1566" s="193"/>
    </row>
    <row r="1567" spans="4:4">
      <c r="D1567" s="193"/>
    </row>
    <row r="1568" spans="4:4">
      <c r="D1568" s="193"/>
    </row>
    <row r="1569" spans="4:4">
      <c r="D1569" s="193"/>
    </row>
    <row r="1570" spans="4:4">
      <c r="D1570" s="193"/>
    </row>
    <row r="1571" spans="4:4">
      <c r="D1571" s="193"/>
    </row>
    <row r="1572" spans="4:4">
      <c r="D1572" s="193"/>
    </row>
    <row r="1573" spans="4:4">
      <c r="D1573" s="193"/>
    </row>
    <row r="1574" spans="4:4">
      <c r="D1574" s="193"/>
    </row>
    <row r="1575" spans="4:4">
      <c r="D1575" s="193"/>
    </row>
    <row r="1576" spans="4:4">
      <c r="D1576" s="193"/>
    </row>
    <row r="1577" spans="4:4">
      <c r="D1577" s="193"/>
    </row>
    <row r="1578" spans="4:4">
      <c r="D1578" s="193"/>
    </row>
    <row r="1579" spans="4:4">
      <c r="D1579" s="193"/>
    </row>
    <row r="1580" spans="4:4">
      <c r="D1580" s="193"/>
    </row>
    <row r="1581" spans="4:4">
      <c r="D1581" s="193"/>
    </row>
    <row r="1582" spans="4:4">
      <c r="D1582" s="193"/>
    </row>
    <row r="1583" spans="4:4">
      <c r="D1583" s="193"/>
    </row>
    <row r="1584" spans="4:4">
      <c r="D1584" s="193"/>
    </row>
    <row r="1585" spans="4:4">
      <c r="D1585" s="193"/>
    </row>
    <row r="1586" spans="4:4">
      <c r="D1586" s="193"/>
    </row>
    <row r="1587" spans="4:4">
      <c r="D1587" s="193"/>
    </row>
    <row r="1588" spans="4:4">
      <c r="D1588" s="193"/>
    </row>
    <row r="1589" spans="4:4">
      <c r="D1589" s="193"/>
    </row>
    <row r="1590" spans="4:4">
      <c r="D1590" s="193"/>
    </row>
    <row r="1591" spans="4:4">
      <c r="D1591" s="193"/>
    </row>
    <row r="1592" spans="4:4">
      <c r="D1592" s="193"/>
    </row>
    <row r="1593" spans="4:4">
      <c r="D1593" s="193"/>
    </row>
    <row r="1594" spans="4:4">
      <c r="D1594" s="193"/>
    </row>
    <row r="1595" spans="4:4">
      <c r="D1595" s="193"/>
    </row>
    <row r="1596" spans="4:4">
      <c r="D1596" s="193"/>
    </row>
    <row r="1597" spans="4:4">
      <c r="D1597" s="193"/>
    </row>
    <row r="1598" spans="4:4">
      <c r="D1598" s="193"/>
    </row>
    <row r="1599" spans="4:4">
      <c r="D1599" s="193"/>
    </row>
    <row r="1600" spans="4:4">
      <c r="D1600" s="193"/>
    </row>
    <row r="1601" spans="4:4">
      <c r="D1601" s="193"/>
    </row>
    <row r="1602" spans="4:4">
      <c r="D1602" s="193"/>
    </row>
    <row r="1603" spans="4:4">
      <c r="D1603" s="193"/>
    </row>
    <row r="1604" spans="4:4">
      <c r="D1604" s="193"/>
    </row>
    <row r="1605" spans="4:4">
      <c r="D1605" s="193"/>
    </row>
    <row r="1606" spans="4:4">
      <c r="D1606" s="193"/>
    </row>
    <row r="1607" spans="4:4">
      <c r="D1607" s="193"/>
    </row>
    <row r="1608" spans="4:4">
      <c r="D1608" s="193"/>
    </row>
    <row r="1609" spans="4:4">
      <c r="D1609" s="193"/>
    </row>
    <row r="1610" spans="4:4">
      <c r="D1610" s="193"/>
    </row>
    <row r="1611" spans="4:4">
      <c r="D1611" s="193"/>
    </row>
    <row r="1612" spans="4:4">
      <c r="D1612" s="193"/>
    </row>
    <row r="1613" spans="4:4">
      <c r="D1613" s="193"/>
    </row>
    <row r="1614" spans="4:4">
      <c r="D1614" s="193"/>
    </row>
    <row r="1615" spans="4:4">
      <c r="D1615" s="193"/>
    </row>
    <row r="1616" spans="4:4">
      <c r="D1616" s="193"/>
    </row>
    <row r="1617" spans="4:4">
      <c r="D1617" s="193"/>
    </row>
    <row r="1618" spans="4:4">
      <c r="D1618" s="193"/>
    </row>
    <row r="1619" spans="4:4">
      <c r="D1619" s="193"/>
    </row>
    <row r="1620" spans="4:4">
      <c r="D1620" s="193"/>
    </row>
    <row r="1621" spans="4:4">
      <c r="D1621" s="193"/>
    </row>
    <row r="1622" spans="4:4">
      <c r="D1622" s="193"/>
    </row>
    <row r="1623" spans="4:4">
      <c r="D1623" s="193"/>
    </row>
    <row r="1624" spans="4:4">
      <c r="D1624" s="193"/>
    </row>
    <row r="1625" spans="4:4">
      <c r="D1625" s="193"/>
    </row>
    <row r="1626" spans="4:4">
      <c r="D1626" s="193"/>
    </row>
    <row r="1627" spans="4:4">
      <c r="D1627" s="193"/>
    </row>
    <row r="1628" spans="4:4">
      <c r="D1628" s="193"/>
    </row>
    <row r="1629" spans="4:4">
      <c r="D1629" s="193"/>
    </row>
    <row r="1630" spans="4:4">
      <c r="D1630" s="193"/>
    </row>
    <row r="1631" spans="4:4">
      <c r="D1631" s="193"/>
    </row>
    <row r="1632" spans="4:4">
      <c r="D1632" s="193"/>
    </row>
    <row r="1633" spans="4:4">
      <c r="D1633" s="193"/>
    </row>
    <row r="1634" spans="4:4">
      <c r="D1634" s="193"/>
    </row>
    <row r="1635" spans="4:4">
      <c r="D1635" s="193"/>
    </row>
    <row r="1636" spans="4:4">
      <c r="D1636" s="193"/>
    </row>
    <row r="1637" spans="4:4">
      <c r="D1637" s="193"/>
    </row>
    <row r="1638" spans="4:4">
      <c r="D1638" s="193"/>
    </row>
    <row r="1639" spans="4:4">
      <c r="D1639" s="193"/>
    </row>
    <row r="1640" spans="4:4">
      <c r="D1640" s="193"/>
    </row>
    <row r="1641" spans="4:4">
      <c r="D1641" s="193"/>
    </row>
    <row r="1642" spans="4:4">
      <c r="D1642" s="193"/>
    </row>
    <row r="1643" spans="4:4">
      <c r="D1643" s="193"/>
    </row>
    <row r="1644" spans="4:4">
      <c r="D1644" s="193"/>
    </row>
    <row r="1645" spans="4:4">
      <c r="D1645" s="193"/>
    </row>
    <row r="1646" spans="4:4">
      <c r="D1646" s="193"/>
    </row>
    <row r="1647" spans="4:4">
      <c r="D1647" s="193"/>
    </row>
    <row r="1648" spans="4:4">
      <c r="D1648" s="193"/>
    </row>
    <row r="1649" spans="4:4">
      <c r="D1649" s="193"/>
    </row>
    <row r="1650" spans="4:4">
      <c r="D1650" s="193"/>
    </row>
    <row r="1651" spans="4:4">
      <c r="D1651" s="193"/>
    </row>
    <row r="1652" spans="4:4">
      <c r="D1652" s="193"/>
    </row>
    <row r="1653" spans="4:4">
      <c r="D1653" s="193"/>
    </row>
    <row r="1654" spans="4:4">
      <c r="D1654" s="193"/>
    </row>
    <row r="1655" spans="4:4">
      <c r="D1655" s="193"/>
    </row>
    <row r="1656" spans="4:4">
      <c r="D1656" s="193"/>
    </row>
    <row r="1657" spans="4:4">
      <c r="D1657" s="193"/>
    </row>
    <row r="1658" spans="4:4">
      <c r="D1658" s="193"/>
    </row>
    <row r="1659" spans="4:4">
      <c r="D1659" s="193"/>
    </row>
    <row r="1660" spans="4:4">
      <c r="D1660" s="193"/>
    </row>
    <row r="1661" spans="4:4">
      <c r="D1661" s="193"/>
    </row>
    <row r="1662" spans="4:4">
      <c r="D1662" s="193"/>
    </row>
    <row r="1663" spans="4:4">
      <c r="D1663" s="193"/>
    </row>
    <row r="1664" spans="4:4">
      <c r="D1664" s="193"/>
    </row>
    <row r="1665" spans="4:4">
      <c r="D1665" s="193"/>
    </row>
    <row r="1666" spans="4:4">
      <c r="D1666" s="193"/>
    </row>
    <row r="1667" spans="4:4">
      <c r="D1667" s="193"/>
    </row>
    <row r="1668" spans="4:4">
      <c r="D1668" s="193"/>
    </row>
    <row r="1669" spans="4:4">
      <c r="D1669" s="193"/>
    </row>
    <row r="1670" spans="4:4">
      <c r="D1670" s="193"/>
    </row>
    <row r="1671" spans="4:4">
      <c r="D1671" s="193"/>
    </row>
    <row r="1672" spans="4:4">
      <c r="D1672" s="193"/>
    </row>
    <row r="1673" spans="4:4">
      <c r="D1673" s="193"/>
    </row>
    <row r="1674" spans="4:4">
      <c r="D1674" s="193"/>
    </row>
    <row r="1675" spans="4:4">
      <c r="D1675" s="193"/>
    </row>
    <row r="1676" spans="4:4">
      <c r="D1676" s="193"/>
    </row>
    <row r="1677" spans="4:4">
      <c r="D1677" s="193"/>
    </row>
    <row r="1678" spans="4:4">
      <c r="D1678" s="193"/>
    </row>
    <row r="1679" spans="4:4">
      <c r="D1679" s="193"/>
    </row>
    <row r="1680" spans="4:4">
      <c r="D1680" s="193"/>
    </row>
    <row r="1681" spans="4:4">
      <c r="D1681" s="193"/>
    </row>
    <row r="1682" spans="4:4">
      <c r="D1682" s="193"/>
    </row>
    <row r="1683" spans="4:4">
      <c r="D1683" s="193"/>
    </row>
    <row r="1684" spans="4:4">
      <c r="D1684" s="193"/>
    </row>
    <row r="1685" spans="4:4">
      <c r="D1685" s="193"/>
    </row>
    <row r="1686" spans="4:4">
      <c r="D1686" s="193"/>
    </row>
    <row r="1687" spans="4:4">
      <c r="D1687" s="193"/>
    </row>
    <row r="1688" spans="4:4">
      <c r="D1688" s="193"/>
    </row>
    <row r="1689" spans="4:4">
      <c r="D1689" s="193"/>
    </row>
    <row r="1690" spans="4:4">
      <c r="D1690" s="193"/>
    </row>
    <row r="1691" spans="4:4">
      <c r="D1691" s="193"/>
    </row>
    <row r="1692" spans="4:4">
      <c r="D1692" s="193"/>
    </row>
    <row r="1693" spans="4:4">
      <c r="D1693" s="193"/>
    </row>
    <row r="1694" spans="4:4">
      <c r="D1694" s="193"/>
    </row>
    <row r="1695" spans="4:4">
      <c r="D1695" s="193"/>
    </row>
    <row r="1696" spans="4:4">
      <c r="D1696" s="193"/>
    </row>
    <row r="1697" spans="4:4">
      <c r="D1697" s="193"/>
    </row>
    <row r="1698" spans="4:4">
      <c r="D1698" s="193"/>
    </row>
    <row r="1699" spans="4:4">
      <c r="D1699" s="193"/>
    </row>
    <row r="1700" spans="4:4">
      <c r="D1700" s="193"/>
    </row>
    <row r="1701" spans="4:4">
      <c r="D1701" s="193"/>
    </row>
    <row r="1702" spans="4:4">
      <c r="D1702" s="193"/>
    </row>
    <row r="1703" spans="4:4">
      <c r="D1703" s="193"/>
    </row>
    <row r="1704" spans="4:4">
      <c r="D1704" s="193"/>
    </row>
    <row r="1705" spans="4:4">
      <c r="D1705" s="193"/>
    </row>
    <row r="1706" spans="4:4">
      <c r="D1706" s="193"/>
    </row>
    <row r="1707" spans="4:4">
      <c r="D1707" s="193"/>
    </row>
    <row r="1708" spans="4:4">
      <c r="D1708" s="193"/>
    </row>
    <row r="1709" spans="4:4">
      <c r="D1709" s="193"/>
    </row>
    <row r="1710" spans="4:4">
      <c r="D1710" s="193"/>
    </row>
    <row r="1711" spans="4:4">
      <c r="D1711" s="193"/>
    </row>
    <row r="1712" spans="4:4">
      <c r="D1712" s="193"/>
    </row>
    <row r="1713" spans="4:4">
      <c r="D1713" s="193"/>
    </row>
    <row r="1714" spans="4:4">
      <c r="D1714" s="193"/>
    </row>
    <row r="1715" spans="4:4">
      <c r="D1715" s="193"/>
    </row>
    <row r="1716" spans="4:4">
      <c r="D1716" s="193"/>
    </row>
    <row r="1717" spans="4:4">
      <c r="D1717" s="193"/>
    </row>
    <row r="1718" spans="4:4">
      <c r="D1718" s="193"/>
    </row>
    <row r="1719" spans="4:4">
      <c r="D1719" s="193"/>
    </row>
    <row r="1720" spans="4:4">
      <c r="D1720" s="193"/>
    </row>
    <row r="1721" spans="4:4">
      <c r="D1721" s="193"/>
    </row>
    <row r="1722" spans="4:4">
      <c r="D1722" s="193"/>
    </row>
    <row r="1723" spans="4:4">
      <c r="D1723" s="193"/>
    </row>
    <row r="1724" spans="4:4">
      <c r="D1724" s="193"/>
    </row>
    <row r="1725" spans="4:4">
      <c r="D1725" s="193"/>
    </row>
    <row r="1726" spans="4:4">
      <c r="D1726" s="193"/>
    </row>
    <row r="1727" spans="4:4">
      <c r="D1727" s="193"/>
    </row>
    <row r="1728" spans="4:4">
      <c r="D1728" s="193"/>
    </row>
    <row r="1729" spans="4:4">
      <c r="D1729" s="193"/>
    </row>
    <row r="1730" spans="4:4">
      <c r="D1730" s="193"/>
    </row>
    <row r="1731" spans="4:4">
      <c r="D1731" s="193"/>
    </row>
    <row r="1732" spans="4:4">
      <c r="D1732" s="193"/>
    </row>
    <row r="1733" spans="4:4">
      <c r="D1733" s="193"/>
    </row>
    <row r="1734" spans="4:4">
      <c r="D1734" s="193"/>
    </row>
    <row r="1735" spans="4:4">
      <c r="D1735" s="193"/>
    </row>
    <row r="1736" spans="4:4">
      <c r="D1736" s="193"/>
    </row>
    <row r="1737" spans="4:4">
      <c r="D1737" s="193"/>
    </row>
    <row r="1738" spans="4:4">
      <c r="D1738" s="193"/>
    </row>
    <row r="1739" spans="4:4">
      <c r="D1739" s="193"/>
    </row>
    <row r="1740" spans="4:4">
      <c r="D1740" s="193"/>
    </row>
    <row r="1741" spans="4:4">
      <c r="D1741" s="193"/>
    </row>
    <row r="1742" spans="4:4">
      <c r="D1742" s="193"/>
    </row>
    <row r="1743" spans="4:4">
      <c r="D1743" s="193"/>
    </row>
    <row r="1744" spans="4:4">
      <c r="D1744" s="193"/>
    </row>
    <row r="1745" spans="4:4">
      <c r="D1745" s="193"/>
    </row>
    <row r="1746" spans="4:4">
      <c r="D1746" s="193"/>
    </row>
    <row r="1747" spans="4:4">
      <c r="D1747" s="193"/>
    </row>
    <row r="1748" spans="4:4">
      <c r="D1748" s="193"/>
    </row>
    <row r="1749" spans="4:4">
      <c r="D1749" s="193"/>
    </row>
    <row r="1750" spans="4:4">
      <c r="D1750" s="193"/>
    </row>
    <row r="1751" spans="4:4">
      <c r="D1751" s="193"/>
    </row>
    <row r="1752" spans="4:4">
      <c r="D1752" s="193"/>
    </row>
    <row r="1753" spans="4:4">
      <c r="D1753" s="193"/>
    </row>
    <row r="1754" spans="4:4">
      <c r="D1754" s="193"/>
    </row>
    <row r="1755" spans="4:4">
      <c r="D1755" s="193"/>
    </row>
    <row r="1756" spans="4:4">
      <c r="D1756" s="193"/>
    </row>
    <row r="1757" spans="4:4">
      <c r="D1757" s="193"/>
    </row>
    <row r="1758" spans="4:4">
      <c r="D1758" s="193"/>
    </row>
    <row r="1759" spans="4:4">
      <c r="D1759" s="193"/>
    </row>
    <row r="1760" spans="4:4">
      <c r="D1760" s="193"/>
    </row>
    <row r="1761" spans="4:4">
      <c r="D1761" s="193"/>
    </row>
    <row r="1762" spans="4:4">
      <c r="D1762" s="193"/>
    </row>
    <row r="1763" spans="4:4">
      <c r="D1763" s="193"/>
    </row>
    <row r="1764" spans="4:4">
      <c r="D1764" s="193"/>
    </row>
    <row r="1765" spans="4:4">
      <c r="D1765" s="193"/>
    </row>
    <row r="1766" spans="4:4">
      <c r="D1766" s="193"/>
    </row>
    <row r="1767" spans="4:4">
      <c r="D1767" s="193"/>
    </row>
    <row r="1768" spans="4:4">
      <c r="D1768" s="193"/>
    </row>
    <row r="1769" spans="4:4">
      <c r="D1769" s="193"/>
    </row>
    <row r="1770" spans="4:4">
      <c r="D1770" s="193"/>
    </row>
    <row r="1771" spans="4:4">
      <c r="D1771" s="193"/>
    </row>
    <row r="1772" spans="4:4">
      <c r="D1772" s="193"/>
    </row>
    <row r="1773" spans="4:4">
      <c r="D1773" s="193"/>
    </row>
    <row r="1774" spans="4:4">
      <c r="D1774" s="193"/>
    </row>
    <row r="1775" spans="4:4">
      <c r="D1775" s="193"/>
    </row>
    <row r="1776" spans="4:4">
      <c r="D1776" s="193"/>
    </row>
    <row r="1777" spans="4:4">
      <c r="D1777" s="193"/>
    </row>
    <row r="1778" spans="4:4">
      <c r="D1778" s="193"/>
    </row>
    <row r="1779" spans="4:4">
      <c r="D1779" s="193"/>
    </row>
    <row r="1780" spans="4:4">
      <c r="D1780" s="193"/>
    </row>
    <row r="1781" spans="4:4">
      <c r="D1781" s="193"/>
    </row>
    <row r="1782" spans="4:4">
      <c r="D1782" s="193"/>
    </row>
    <row r="1783" spans="4:4">
      <c r="D1783" s="193"/>
    </row>
    <row r="1784" spans="4:4">
      <c r="D1784" s="193"/>
    </row>
    <row r="1785" spans="4:4">
      <c r="D1785" s="193"/>
    </row>
    <row r="1786" spans="4:4">
      <c r="D1786" s="193"/>
    </row>
    <row r="1787" spans="4:4">
      <c r="D1787" s="193"/>
    </row>
    <row r="1788" spans="4:4">
      <c r="D1788" s="193"/>
    </row>
    <row r="1789" spans="4:4">
      <c r="D1789" s="193"/>
    </row>
    <row r="1790" spans="4:4">
      <c r="D1790" s="193"/>
    </row>
    <row r="1791" spans="4:4">
      <c r="D1791" s="193"/>
    </row>
    <row r="1792" spans="4:4">
      <c r="D1792" s="193"/>
    </row>
    <row r="1793" spans="4:4">
      <c r="D1793" s="193"/>
    </row>
    <row r="1794" spans="4:4">
      <c r="D1794" s="193"/>
    </row>
    <row r="1795" spans="4:4">
      <c r="D1795" s="193"/>
    </row>
    <row r="1796" spans="4:4">
      <c r="D1796" s="193"/>
    </row>
    <row r="1797" spans="4:4">
      <c r="D1797" s="193"/>
    </row>
    <row r="1798" spans="4:4">
      <c r="D1798" s="193"/>
    </row>
    <row r="1799" spans="4:4">
      <c r="D1799" s="193"/>
    </row>
    <row r="1800" spans="4:4">
      <c r="D1800" s="193"/>
    </row>
    <row r="1801" spans="4:4">
      <c r="D1801" s="193"/>
    </row>
    <row r="1802" spans="4:4">
      <c r="D1802" s="193"/>
    </row>
    <row r="1803" spans="4:4">
      <c r="D1803" s="193"/>
    </row>
    <row r="1804" spans="4:4">
      <c r="D1804" s="193"/>
    </row>
    <row r="1805" spans="4:4">
      <c r="D1805" s="193"/>
    </row>
    <row r="1806" spans="4:4">
      <c r="D1806" s="193"/>
    </row>
    <row r="1807" spans="4:4">
      <c r="D1807" s="193"/>
    </row>
    <row r="1808" spans="4:4">
      <c r="D1808" s="193"/>
    </row>
    <row r="1809" spans="4:4">
      <c r="D1809" s="193"/>
    </row>
    <row r="1810" spans="4:4">
      <c r="D1810" s="193"/>
    </row>
    <row r="1811" spans="4:4">
      <c r="D1811" s="193"/>
    </row>
    <row r="1812" spans="4:4">
      <c r="D1812" s="193"/>
    </row>
    <row r="1813" spans="4:4">
      <c r="D1813" s="193"/>
    </row>
    <row r="1814" spans="4:4">
      <c r="D1814" s="193"/>
    </row>
    <row r="1815" spans="4:4">
      <c r="D1815" s="193"/>
    </row>
    <row r="1816" spans="4:4">
      <c r="D1816" s="193"/>
    </row>
    <row r="1817" spans="4:4">
      <c r="D1817" s="193"/>
    </row>
    <row r="1818" spans="4:4">
      <c r="D1818" s="193"/>
    </row>
    <row r="1819" spans="4:4">
      <c r="D1819" s="193"/>
    </row>
    <row r="1820" spans="4:4">
      <c r="D1820" s="193"/>
    </row>
    <row r="1821" spans="4:4">
      <c r="D1821" s="193"/>
    </row>
    <row r="1822" spans="4:4">
      <c r="D1822" s="193"/>
    </row>
    <row r="1823" spans="4:4">
      <c r="D1823" s="193"/>
    </row>
    <row r="1824" spans="4:4">
      <c r="D1824" s="193"/>
    </row>
    <row r="1825" spans="4:4">
      <c r="D1825" s="193"/>
    </row>
    <row r="1826" spans="4:4">
      <c r="D1826" s="193"/>
    </row>
    <row r="1827" spans="4:4">
      <c r="D1827" s="193"/>
    </row>
    <row r="1828" spans="4:4">
      <c r="D1828" s="193"/>
    </row>
    <row r="1829" spans="4:4">
      <c r="D1829" s="193"/>
    </row>
    <row r="1830" spans="4:4">
      <c r="D1830" s="193"/>
    </row>
    <row r="1831" spans="4:4">
      <c r="D1831" s="193"/>
    </row>
    <row r="1832" spans="4:4">
      <c r="D1832" s="193"/>
    </row>
    <row r="1833" spans="4:4">
      <c r="D1833" s="193"/>
    </row>
    <row r="1834" spans="4:4">
      <c r="D1834" s="193"/>
    </row>
    <row r="1835" spans="4:4">
      <c r="D1835" s="193"/>
    </row>
    <row r="1836" spans="4:4">
      <c r="D1836" s="193"/>
    </row>
    <row r="1837" spans="4:4">
      <c r="D1837" s="193"/>
    </row>
    <row r="1838" spans="4:4">
      <c r="D1838" s="193"/>
    </row>
    <row r="1839" spans="4:4">
      <c r="D1839" s="193"/>
    </row>
    <row r="1840" spans="4:4">
      <c r="D1840" s="193"/>
    </row>
    <row r="1841" spans="4:4">
      <c r="D1841" s="193"/>
    </row>
    <row r="1842" spans="4:4">
      <c r="D1842" s="193"/>
    </row>
    <row r="1843" spans="4:4">
      <c r="D1843" s="193"/>
    </row>
    <row r="1844" spans="4:4">
      <c r="D1844" s="193"/>
    </row>
    <row r="1845" spans="4:4">
      <c r="D1845" s="193"/>
    </row>
    <row r="1846" spans="4:4">
      <c r="D1846" s="193"/>
    </row>
    <row r="1847" spans="4:4">
      <c r="D1847" s="193"/>
    </row>
    <row r="1848" spans="4:4">
      <c r="D1848" s="193"/>
    </row>
    <row r="1849" spans="4:4">
      <c r="D1849" s="193"/>
    </row>
    <row r="1850" spans="4:4">
      <c r="D1850" s="193"/>
    </row>
    <row r="1851" spans="4:4">
      <c r="D1851" s="193"/>
    </row>
    <row r="1852" spans="4:4">
      <c r="D1852" s="193"/>
    </row>
    <row r="1853" spans="4:4">
      <c r="D1853" s="193"/>
    </row>
    <row r="1854" spans="4:4">
      <c r="D1854" s="193"/>
    </row>
    <row r="1855" spans="4:4">
      <c r="D1855" s="193"/>
    </row>
    <row r="1856" spans="4:4">
      <c r="D1856" s="193"/>
    </row>
    <row r="1857" spans="4:4">
      <c r="D1857" s="193"/>
    </row>
    <row r="1858" spans="4:4">
      <c r="D1858" s="193"/>
    </row>
    <row r="1859" spans="4:4">
      <c r="D1859" s="193"/>
    </row>
    <row r="1860" spans="4:4">
      <c r="D1860" s="193"/>
    </row>
    <row r="1861" spans="4:4">
      <c r="D1861" s="193"/>
    </row>
    <row r="1862" spans="4:4">
      <c r="D1862" s="193"/>
    </row>
    <row r="1863" spans="4:4">
      <c r="D1863" s="193"/>
    </row>
    <row r="1864" spans="4:4">
      <c r="D1864" s="193"/>
    </row>
    <row r="1865" spans="4:4">
      <c r="D1865" s="193"/>
    </row>
    <row r="1866" spans="4:4">
      <c r="D1866" s="193"/>
    </row>
    <row r="1867" spans="4:4">
      <c r="D1867" s="193"/>
    </row>
    <row r="1868" spans="4:4">
      <c r="D1868" s="193"/>
    </row>
    <row r="1869" spans="4:4">
      <c r="D1869" s="193"/>
    </row>
    <row r="1870" spans="4:4">
      <c r="D1870" s="193"/>
    </row>
    <row r="1871" spans="4:4">
      <c r="D1871" s="193"/>
    </row>
    <row r="1872" spans="4:4">
      <c r="D1872" s="193"/>
    </row>
    <row r="1873" spans="4:4">
      <c r="D1873" s="193"/>
    </row>
    <row r="1874" spans="4:4">
      <c r="D1874" s="193"/>
    </row>
    <row r="1875" spans="4:4">
      <c r="D1875" s="193"/>
    </row>
    <row r="1876" spans="4:4">
      <c r="D1876" s="193"/>
    </row>
    <row r="1877" spans="4:4">
      <c r="D1877" s="193"/>
    </row>
    <row r="1878" spans="4:4">
      <c r="D1878" s="193"/>
    </row>
    <row r="1879" spans="4:4">
      <c r="D1879" s="193"/>
    </row>
    <row r="1880" spans="4:4">
      <c r="D1880" s="193"/>
    </row>
    <row r="1881" spans="4:4">
      <c r="D1881" s="193"/>
    </row>
    <row r="1882" spans="4:4">
      <c r="D1882" s="193"/>
    </row>
    <row r="1883" spans="4:4">
      <c r="D1883" s="193"/>
    </row>
    <row r="1884" spans="4:4">
      <c r="D1884" s="193"/>
    </row>
    <row r="1885" spans="4:4">
      <c r="D1885" s="193"/>
    </row>
    <row r="1886" spans="4:4">
      <c r="D1886" s="193"/>
    </row>
    <row r="1887" spans="4:4">
      <c r="D1887" s="193"/>
    </row>
    <row r="1888" spans="4:4">
      <c r="D1888" s="193"/>
    </row>
    <row r="1889" spans="4:4">
      <c r="D1889" s="193"/>
    </row>
    <row r="1890" spans="4:4">
      <c r="D1890" s="193"/>
    </row>
    <row r="1891" spans="4:4">
      <c r="D1891" s="193"/>
    </row>
    <row r="1892" spans="4:4">
      <c r="D1892" s="193"/>
    </row>
    <row r="1893" spans="4:4">
      <c r="D1893" s="193"/>
    </row>
    <row r="1894" spans="4:4">
      <c r="D1894" s="193"/>
    </row>
    <row r="1895" spans="4:4">
      <c r="D1895" s="193"/>
    </row>
    <row r="1896" spans="4:4">
      <c r="D1896" s="193"/>
    </row>
    <row r="1897" spans="4:4">
      <c r="D1897" s="193"/>
    </row>
    <row r="1898" spans="4:4">
      <c r="D1898" s="193"/>
    </row>
    <row r="1899" spans="4:4">
      <c r="D1899" s="193"/>
    </row>
    <row r="1900" spans="4:4">
      <c r="D1900" s="193"/>
    </row>
    <row r="1901" spans="4:4">
      <c r="D1901" s="193"/>
    </row>
    <row r="1902" spans="4:4">
      <c r="D1902" s="193"/>
    </row>
    <row r="1903" spans="4:4">
      <c r="D1903" s="193"/>
    </row>
    <row r="1904" spans="4:4">
      <c r="D1904" s="193"/>
    </row>
    <row r="1905" spans="4:4">
      <c r="D1905" s="193"/>
    </row>
    <row r="1906" spans="4:4">
      <c r="D1906" s="193"/>
    </row>
    <row r="1907" spans="4:4">
      <c r="D1907" s="193"/>
    </row>
    <row r="1908" spans="4:4">
      <c r="D1908" s="193"/>
    </row>
    <row r="1909" spans="4:4">
      <c r="D1909" s="193"/>
    </row>
    <row r="1910" spans="4:4">
      <c r="D1910" s="193"/>
    </row>
    <row r="1911" spans="4:4">
      <c r="D1911" s="193"/>
    </row>
    <row r="1912" spans="4:4">
      <c r="D1912" s="193"/>
    </row>
    <row r="1913" spans="4:4">
      <c r="D1913" s="193"/>
    </row>
    <row r="1914" spans="4:4">
      <c r="D1914" s="193"/>
    </row>
    <row r="1915" spans="4:4">
      <c r="D1915" s="193"/>
    </row>
    <row r="1916" spans="4:4">
      <c r="D1916" s="193"/>
    </row>
    <row r="1917" spans="4:4">
      <c r="D1917" s="193"/>
    </row>
    <row r="1918" spans="4:4">
      <c r="D1918" s="193"/>
    </row>
    <row r="1919" spans="4:4">
      <c r="D1919" s="193"/>
    </row>
    <row r="1920" spans="4:4">
      <c r="D1920" s="193"/>
    </row>
    <row r="1921" spans="4:4">
      <c r="D1921" s="193"/>
    </row>
    <row r="1922" spans="4:4">
      <c r="D1922" s="193"/>
    </row>
    <row r="1923" spans="4:4">
      <c r="D1923" s="193"/>
    </row>
    <row r="1924" spans="4:4">
      <c r="D1924" s="193"/>
    </row>
    <row r="1925" spans="4:4">
      <c r="D1925" s="193"/>
    </row>
    <row r="1926" spans="4:4">
      <c r="D1926" s="193"/>
    </row>
    <row r="1927" spans="4:4">
      <c r="D1927" s="193"/>
    </row>
    <row r="1928" spans="4:4">
      <c r="D1928" s="193"/>
    </row>
    <row r="1929" spans="4:4">
      <c r="D1929" s="193"/>
    </row>
    <row r="1930" spans="4:4">
      <c r="D1930" s="193"/>
    </row>
    <row r="1931" spans="4:4">
      <c r="D1931" s="193"/>
    </row>
    <row r="1932" spans="4:4">
      <c r="D1932" s="193"/>
    </row>
    <row r="1933" spans="4:4">
      <c r="D1933" s="193"/>
    </row>
    <row r="1934" spans="4:4">
      <c r="D1934" s="193"/>
    </row>
    <row r="1935" spans="4:4">
      <c r="D1935" s="193"/>
    </row>
    <row r="1936" spans="4:4">
      <c r="D1936" s="193"/>
    </row>
    <row r="1937" spans="4:4">
      <c r="D1937" s="193"/>
    </row>
    <row r="1938" spans="4:4">
      <c r="D1938" s="193"/>
    </row>
    <row r="1939" spans="4:4">
      <c r="D1939" s="193"/>
    </row>
    <row r="1940" spans="4:4">
      <c r="D1940" s="193"/>
    </row>
    <row r="1941" spans="4:4">
      <c r="D1941" s="193"/>
    </row>
    <row r="1942" spans="4:4">
      <c r="D1942" s="193"/>
    </row>
    <row r="1943" spans="4:4">
      <c r="D1943" s="193"/>
    </row>
    <row r="1944" spans="4:4">
      <c r="D1944" s="193"/>
    </row>
    <row r="1945" spans="4:4">
      <c r="D1945" s="193"/>
    </row>
    <row r="1946" spans="4:4">
      <c r="D1946" s="193"/>
    </row>
    <row r="1947" spans="4:4">
      <c r="D1947" s="193"/>
    </row>
    <row r="1948" spans="4:4">
      <c r="D1948" s="193"/>
    </row>
    <row r="1949" spans="4:4">
      <c r="D1949" s="193"/>
    </row>
    <row r="1950" spans="4:4">
      <c r="D1950" s="193"/>
    </row>
    <row r="1951" spans="4:4">
      <c r="D1951" s="193"/>
    </row>
    <row r="1952" spans="4:4">
      <c r="D1952" s="193"/>
    </row>
    <row r="1953" spans="4:4">
      <c r="D1953" s="193"/>
    </row>
    <row r="1954" spans="4:4">
      <c r="D1954" s="193"/>
    </row>
    <row r="1955" spans="4:4">
      <c r="D1955" s="193"/>
    </row>
    <row r="1956" spans="4:4">
      <c r="D1956" s="193"/>
    </row>
    <row r="1957" spans="4:4">
      <c r="D1957" s="193"/>
    </row>
    <row r="1958" spans="4:4">
      <c r="D1958" s="193"/>
    </row>
    <row r="1959" spans="4:4">
      <c r="D1959" s="193"/>
    </row>
    <row r="1960" spans="4:4">
      <c r="D1960" s="193"/>
    </row>
    <row r="1961" spans="4:4">
      <c r="D1961" s="193"/>
    </row>
    <row r="1962" spans="4:4">
      <c r="D1962" s="193"/>
    </row>
    <row r="1963" spans="4:4">
      <c r="D1963" s="193"/>
    </row>
    <row r="1964" spans="4:4">
      <c r="D1964" s="193"/>
    </row>
    <row r="1965" spans="4:4">
      <c r="D1965" s="193"/>
    </row>
    <row r="1966" spans="4:4">
      <c r="D1966" s="193"/>
    </row>
    <row r="1967" spans="4:4">
      <c r="D1967" s="193"/>
    </row>
    <row r="1968" spans="4:4">
      <c r="D1968" s="193"/>
    </row>
    <row r="1969" spans="4:4">
      <c r="D1969" s="193"/>
    </row>
    <row r="1970" spans="4:4">
      <c r="D1970" s="193"/>
    </row>
    <row r="1971" spans="4:4">
      <c r="D1971" s="193"/>
    </row>
    <row r="1972" spans="4:4">
      <c r="D1972" s="193"/>
    </row>
    <row r="1973" spans="4:4">
      <c r="D1973" s="193"/>
    </row>
    <row r="1974" spans="4:4">
      <c r="D1974" s="193"/>
    </row>
    <row r="1975" spans="4:4">
      <c r="D1975" s="193"/>
    </row>
    <row r="1976" spans="4:4">
      <c r="D1976" s="193"/>
    </row>
    <row r="1977" spans="4:4">
      <c r="D1977" s="193"/>
    </row>
    <row r="1978" spans="4:4">
      <c r="D1978" s="193"/>
    </row>
    <row r="1979" spans="4:4">
      <c r="D1979" s="193"/>
    </row>
    <row r="1980" spans="4:4">
      <c r="D1980" s="193"/>
    </row>
    <row r="1981" spans="4:4">
      <c r="D1981" s="193"/>
    </row>
    <row r="1982" spans="4:4">
      <c r="D1982" s="193"/>
    </row>
    <row r="1983" spans="4:4">
      <c r="D1983" s="193"/>
    </row>
    <row r="1984" spans="4:4">
      <c r="D1984" s="193"/>
    </row>
    <row r="1985" spans="4:4">
      <c r="D1985" s="193"/>
    </row>
    <row r="1986" spans="4:4">
      <c r="D1986" s="193"/>
    </row>
    <row r="1987" spans="4:4">
      <c r="D1987" s="193"/>
    </row>
    <row r="1988" spans="4:4">
      <c r="D1988" s="193"/>
    </row>
    <row r="1989" spans="4:4">
      <c r="D1989" s="193"/>
    </row>
    <row r="1990" spans="4:4">
      <c r="D1990" s="193"/>
    </row>
    <row r="1991" spans="4:4">
      <c r="D1991" s="193"/>
    </row>
    <row r="1992" spans="4:4">
      <c r="D1992" s="193"/>
    </row>
    <row r="1993" spans="4:4">
      <c r="D1993" s="193"/>
    </row>
    <row r="1994" spans="4:4">
      <c r="D1994" s="193"/>
    </row>
    <row r="1995" spans="4:4">
      <c r="D1995" s="193"/>
    </row>
    <row r="1996" spans="4:4">
      <c r="D1996" s="193"/>
    </row>
    <row r="1997" spans="4:4">
      <c r="D1997" s="193"/>
    </row>
    <row r="1998" spans="4:4">
      <c r="D1998" s="193"/>
    </row>
    <row r="1999" spans="4:4">
      <c r="D1999" s="193"/>
    </row>
    <row r="2000" spans="4:4">
      <c r="D2000" s="193"/>
    </row>
    <row r="2001" spans="4:4">
      <c r="D2001" s="193"/>
    </row>
    <row r="2002" spans="4:4">
      <c r="D2002" s="193"/>
    </row>
    <row r="2003" spans="4:4">
      <c r="D2003" s="193"/>
    </row>
    <row r="2004" spans="4:4">
      <c r="D2004" s="193"/>
    </row>
    <row r="2005" spans="4:4">
      <c r="D2005" s="193"/>
    </row>
    <row r="2006" spans="4:4">
      <c r="D2006" s="193"/>
    </row>
    <row r="2007" spans="4:4">
      <c r="D2007" s="193"/>
    </row>
    <row r="2008" spans="4:4">
      <c r="D2008" s="193"/>
    </row>
    <row r="2009" spans="4:4">
      <c r="D2009" s="193"/>
    </row>
    <row r="2010" spans="4:4">
      <c r="D2010" s="193"/>
    </row>
    <row r="2011" spans="4:4">
      <c r="D2011" s="193"/>
    </row>
    <row r="2012" spans="4:4">
      <c r="D2012" s="193"/>
    </row>
    <row r="2013" spans="4:4">
      <c r="D2013" s="193"/>
    </row>
    <row r="2014" spans="4:4">
      <c r="D2014" s="193"/>
    </row>
    <row r="2015" spans="4:4">
      <c r="D2015" s="193"/>
    </row>
    <row r="2016" spans="4:4">
      <c r="D2016" s="193"/>
    </row>
    <row r="2017" spans="4:4">
      <c r="D2017" s="193"/>
    </row>
    <row r="2018" spans="4:4">
      <c r="D2018" s="193"/>
    </row>
    <row r="2019" spans="4:4">
      <c r="D2019" s="193"/>
    </row>
    <row r="2020" spans="4:4">
      <c r="D2020" s="193"/>
    </row>
    <row r="2021" spans="4:4">
      <c r="D2021" s="193"/>
    </row>
    <row r="2022" spans="4:4">
      <c r="D2022" s="193"/>
    </row>
    <row r="2023" spans="4:4">
      <c r="D2023" s="193"/>
    </row>
    <row r="2024" spans="4:4">
      <c r="D2024" s="193"/>
    </row>
    <row r="2025" spans="4:4">
      <c r="D2025" s="193"/>
    </row>
    <row r="2026" spans="4:4">
      <c r="D2026" s="193"/>
    </row>
    <row r="2027" spans="4:4">
      <c r="D2027" s="193"/>
    </row>
    <row r="2028" spans="4:4">
      <c r="D2028" s="193"/>
    </row>
    <row r="2029" spans="4:4">
      <c r="D2029" s="193"/>
    </row>
    <row r="2030" spans="4:4">
      <c r="D2030" s="193"/>
    </row>
    <row r="2031" spans="4:4">
      <c r="D2031" s="193"/>
    </row>
    <row r="2032" spans="4:4">
      <c r="D2032" s="193"/>
    </row>
    <row r="2033" spans="4:4">
      <c r="D2033" s="193"/>
    </row>
    <row r="2034" spans="4:4">
      <c r="D2034" s="193"/>
    </row>
    <row r="2035" spans="4:4">
      <c r="D2035" s="193"/>
    </row>
    <row r="2036" spans="4:4">
      <c r="D2036" s="193"/>
    </row>
    <row r="2037" spans="4:4">
      <c r="D2037" s="193"/>
    </row>
    <row r="2038" spans="4:4">
      <c r="D2038" s="193"/>
    </row>
    <row r="2039" spans="4:4">
      <c r="D2039" s="193"/>
    </row>
    <row r="2040" spans="4:4">
      <c r="D2040" s="193"/>
    </row>
    <row r="2041" spans="4:4">
      <c r="D2041" s="193"/>
    </row>
    <row r="2042" spans="4:4">
      <c r="D2042" s="193"/>
    </row>
    <row r="2043" spans="4:4">
      <c r="D2043" s="193"/>
    </row>
    <row r="2044" spans="4:4">
      <c r="D2044" s="193"/>
    </row>
    <row r="2045" spans="4:4">
      <c r="D2045" s="193"/>
    </row>
    <row r="2046" spans="4:4">
      <c r="D2046" s="193"/>
    </row>
    <row r="2047" spans="4:4">
      <c r="D2047" s="193"/>
    </row>
    <row r="2048" spans="4:4">
      <c r="D2048" s="193"/>
    </row>
    <row r="2049" spans="4:4">
      <c r="D2049" s="193"/>
    </row>
    <row r="2050" spans="4:4">
      <c r="D2050" s="193"/>
    </row>
    <row r="2051" spans="4:4">
      <c r="D2051" s="193"/>
    </row>
    <row r="2052" spans="4:4">
      <c r="D2052" s="193"/>
    </row>
    <row r="2053" spans="4:4">
      <c r="D2053" s="193"/>
    </row>
    <row r="2054" spans="4:4">
      <c r="D2054" s="193"/>
    </row>
    <row r="2055" spans="4:4">
      <c r="D2055" s="193"/>
    </row>
    <row r="2056" spans="4:4">
      <c r="D2056" s="193"/>
    </row>
    <row r="2057" spans="4:4">
      <c r="D2057" s="193"/>
    </row>
    <row r="2058" spans="4:4">
      <c r="D2058" s="193"/>
    </row>
    <row r="2059" spans="4:4">
      <c r="D2059" s="193"/>
    </row>
    <row r="2060" spans="4:4">
      <c r="D2060" s="193"/>
    </row>
    <row r="2061" spans="4:4">
      <c r="D2061" s="193"/>
    </row>
    <row r="2062" spans="4:4">
      <c r="D2062" s="193"/>
    </row>
    <row r="2063" spans="4:4">
      <c r="D2063" s="193"/>
    </row>
    <row r="2064" spans="4:4">
      <c r="D2064" s="193"/>
    </row>
    <row r="2065" spans="4:4">
      <c r="D2065" s="193"/>
    </row>
    <row r="2066" spans="4:4">
      <c r="D2066" s="193"/>
    </row>
    <row r="2067" spans="4:4">
      <c r="D2067" s="193"/>
    </row>
    <row r="2068" spans="4:4">
      <c r="D2068" s="193"/>
    </row>
    <row r="2069" spans="4:4">
      <c r="D2069" s="193"/>
    </row>
    <row r="2070" spans="4:4">
      <c r="D2070" s="193"/>
    </row>
    <row r="2071" spans="4:4">
      <c r="D2071" s="193"/>
    </row>
    <row r="2072" spans="4:4">
      <c r="D2072" s="193"/>
    </row>
    <row r="2073" spans="4:4">
      <c r="D2073" s="193"/>
    </row>
    <row r="2074" spans="4:4">
      <c r="D2074" s="193"/>
    </row>
    <row r="2075" spans="4:4">
      <c r="D2075" s="193"/>
    </row>
    <row r="2076" spans="4:4">
      <c r="D2076" s="193"/>
    </row>
    <row r="2077" spans="4:4">
      <c r="D2077" s="193"/>
    </row>
    <row r="2078" spans="4:4">
      <c r="D2078" s="193"/>
    </row>
    <row r="2079" spans="4:4">
      <c r="D2079" s="193"/>
    </row>
    <row r="2080" spans="4:4">
      <c r="D2080" s="193"/>
    </row>
    <row r="2081" spans="4:4">
      <c r="D2081" s="193"/>
    </row>
    <row r="2082" spans="4:4">
      <c r="D2082" s="193"/>
    </row>
    <row r="2083" spans="4:4">
      <c r="D2083" s="193"/>
    </row>
    <row r="2084" spans="4:4">
      <c r="D2084" s="193"/>
    </row>
    <row r="2085" spans="4:4">
      <c r="D2085" s="193"/>
    </row>
    <row r="2086" spans="4:4">
      <c r="D2086" s="193"/>
    </row>
    <row r="2087" spans="4:4">
      <c r="D2087" s="193"/>
    </row>
    <row r="2088" spans="4:4">
      <c r="D2088" s="193"/>
    </row>
    <row r="2089" spans="4:4">
      <c r="D2089" s="193"/>
    </row>
    <row r="2090" spans="4:4">
      <c r="D2090" s="193"/>
    </row>
    <row r="2091" spans="4:4">
      <c r="D2091" s="193"/>
    </row>
    <row r="2092" spans="4:4">
      <c r="D2092" s="193"/>
    </row>
    <row r="2093" spans="4:4">
      <c r="D2093" s="193"/>
    </row>
    <row r="2094" spans="4:4">
      <c r="D2094" s="193"/>
    </row>
    <row r="2095" spans="4:4">
      <c r="D2095" s="193"/>
    </row>
    <row r="2096" spans="4:4">
      <c r="D2096" s="193"/>
    </row>
    <row r="2097" spans="4:4">
      <c r="D2097" s="193"/>
    </row>
    <row r="2098" spans="4:4">
      <c r="D2098" s="193"/>
    </row>
    <row r="2099" spans="4:4">
      <c r="D2099" s="193"/>
    </row>
    <row r="2100" spans="4:4">
      <c r="D2100" s="193"/>
    </row>
    <row r="2101" spans="4:4">
      <c r="D2101" s="193"/>
    </row>
    <row r="2102" spans="4:4">
      <c r="D2102" s="193"/>
    </row>
    <row r="2103" spans="4:4">
      <c r="D2103" s="193"/>
    </row>
    <row r="2104" spans="4:4">
      <c r="D2104" s="193"/>
    </row>
    <row r="2105" spans="4:4">
      <c r="D2105" s="193"/>
    </row>
    <row r="2106" spans="4:4">
      <c r="D2106" s="193"/>
    </row>
    <row r="2107" spans="4:4">
      <c r="D2107" s="193"/>
    </row>
    <row r="2108" spans="4:4">
      <c r="D2108" s="193"/>
    </row>
    <row r="2109" spans="4:4">
      <c r="D2109" s="193"/>
    </row>
    <row r="2110" spans="4:4">
      <c r="D2110" s="193"/>
    </row>
    <row r="2111" spans="4:4">
      <c r="D2111" s="193"/>
    </row>
    <row r="2112" spans="4:4">
      <c r="D2112" s="193"/>
    </row>
    <row r="2113" spans="4:4">
      <c r="D2113" s="193"/>
    </row>
    <row r="2114" spans="4:4">
      <c r="D2114" s="193"/>
    </row>
    <row r="2115" spans="4:4">
      <c r="D2115" s="193"/>
    </row>
    <row r="2116" spans="4:4">
      <c r="D2116" s="193"/>
    </row>
    <row r="2117" spans="4:4">
      <c r="D2117" s="193"/>
    </row>
    <row r="2118" spans="4:4">
      <c r="D2118" s="193"/>
    </row>
    <row r="2119" spans="4:4">
      <c r="D2119" s="193"/>
    </row>
    <row r="2120" spans="4:4">
      <c r="D2120" s="193"/>
    </row>
    <row r="2121" spans="4:4">
      <c r="D2121" s="193"/>
    </row>
    <row r="2122" spans="4:4">
      <c r="D2122" s="193"/>
    </row>
    <row r="2123" spans="4:4">
      <c r="D2123" s="193"/>
    </row>
    <row r="2124" spans="4:4">
      <c r="D2124" s="193"/>
    </row>
    <row r="2125" spans="4:4">
      <c r="D2125" s="193"/>
    </row>
    <row r="2126" spans="4:4">
      <c r="D2126" s="193"/>
    </row>
    <row r="2127" spans="4:4">
      <c r="D2127" s="193"/>
    </row>
    <row r="2128" spans="4:4">
      <c r="D2128" s="193"/>
    </row>
    <row r="2129" spans="4:4">
      <c r="D2129" s="193"/>
    </row>
    <row r="2130" spans="4:4">
      <c r="D2130" s="193"/>
    </row>
    <row r="2131" spans="4:4">
      <c r="D2131" s="193"/>
    </row>
    <row r="2132" spans="4:4">
      <c r="D2132" s="193"/>
    </row>
    <row r="2133" spans="4:4">
      <c r="D2133" s="193"/>
    </row>
    <row r="2134" spans="4:4">
      <c r="D2134" s="193"/>
    </row>
    <row r="2135" spans="4:4">
      <c r="D2135" s="193"/>
    </row>
    <row r="2136" spans="4:4">
      <c r="D2136" s="193"/>
    </row>
    <row r="2137" spans="4:4">
      <c r="D2137" s="193"/>
    </row>
    <row r="2138" spans="4:4">
      <c r="D2138" s="193"/>
    </row>
    <row r="2139" spans="4:4">
      <c r="D2139" s="193"/>
    </row>
    <row r="2140" spans="4:4">
      <c r="D2140" s="193"/>
    </row>
    <row r="2141" spans="4:4">
      <c r="D2141" s="193"/>
    </row>
    <row r="2142" spans="4:4">
      <c r="D2142" s="193"/>
    </row>
    <row r="2143" spans="4:4">
      <c r="D2143" s="193"/>
    </row>
    <row r="2144" spans="4:4">
      <c r="D2144" s="193"/>
    </row>
    <row r="2145" spans="4:4">
      <c r="D2145" s="193"/>
    </row>
    <row r="2146" spans="4:4">
      <c r="D2146" s="193"/>
    </row>
    <row r="2147" spans="4:4">
      <c r="D2147" s="193"/>
    </row>
    <row r="2148" spans="4:4">
      <c r="D2148" s="193"/>
    </row>
    <row r="2149" spans="4:4">
      <c r="D2149" s="193"/>
    </row>
    <row r="2150" spans="4:4">
      <c r="D2150" s="193"/>
    </row>
    <row r="2151" spans="4:4">
      <c r="D2151" s="193"/>
    </row>
    <row r="2152" spans="4:4">
      <c r="D2152" s="193"/>
    </row>
    <row r="2153" spans="4:4">
      <c r="D2153" s="193"/>
    </row>
    <row r="2154" spans="4:4">
      <c r="D2154" s="193"/>
    </row>
    <row r="2155" spans="4:4">
      <c r="D2155" s="193"/>
    </row>
    <row r="2156" spans="4:4">
      <c r="D2156" s="193"/>
    </row>
    <row r="2157" spans="4:4">
      <c r="D2157" s="193"/>
    </row>
    <row r="2158" spans="4:4">
      <c r="D2158" s="193"/>
    </row>
    <row r="2159" spans="4:4">
      <c r="D2159" s="193"/>
    </row>
    <row r="2160" spans="4:4">
      <c r="D2160" s="193"/>
    </row>
    <row r="2161" spans="4:4">
      <c r="D2161" s="193"/>
    </row>
    <row r="2162" spans="4:4">
      <c r="D2162" s="193"/>
    </row>
    <row r="2163" spans="4:4">
      <c r="D2163" s="193"/>
    </row>
    <row r="2164" spans="4:4">
      <c r="D2164" s="193"/>
    </row>
    <row r="2165" spans="4:4">
      <c r="D2165" s="193"/>
    </row>
    <row r="2166" spans="4:4">
      <c r="D2166" s="193"/>
    </row>
    <row r="2167" spans="4:4">
      <c r="D2167" s="193"/>
    </row>
    <row r="2168" spans="4:4">
      <c r="D2168" s="193"/>
    </row>
    <row r="2169" spans="4:4">
      <c r="D2169" s="193"/>
    </row>
    <row r="2170" spans="4:4">
      <c r="D2170" s="193"/>
    </row>
    <row r="2171" spans="4:4">
      <c r="D2171" s="193"/>
    </row>
    <row r="2172" spans="4:4">
      <c r="D2172" s="193"/>
    </row>
    <row r="2173" spans="4:4">
      <c r="D2173" s="193"/>
    </row>
    <row r="2174" spans="4:4">
      <c r="D2174" s="193"/>
    </row>
    <row r="2175" spans="4:4">
      <c r="D2175" s="193"/>
    </row>
    <row r="2176" spans="4:4">
      <c r="D2176" s="193"/>
    </row>
    <row r="2177" spans="4:4">
      <c r="D2177" s="193"/>
    </row>
    <row r="2178" spans="4:4">
      <c r="D2178" s="193"/>
    </row>
    <row r="2179" spans="4:4">
      <c r="D2179" s="193"/>
    </row>
    <row r="2180" spans="4:4">
      <c r="D2180" s="193"/>
    </row>
    <row r="2181" spans="4:4">
      <c r="D2181" s="193"/>
    </row>
    <row r="2182" spans="4:4">
      <c r="D2182" s="193"/>
    </row>
    <row r="2183" spans="4:4">
      <c r="D2183" s="193"/>
    </row>
    <row r="2184" spans="4:4">
      <c r="D2184" s="193"/>
    </row>
    <row r="2185" spans="4:4">
      <c r="D2185" s="193"/>
    </row>
    <row r="2186" spans="4:4">
      <c r="D2186" s="193"/>
    </row>
    <row r="2187" spans="4:4">
      <c r="D2187" s="193"/>
    </row>
    <row r="2188" spans="4:4">
      <c r="D2188" s="193"/>
    </row>
    <row r="2189" spans="4:4">
      <c r="D2189" s="193"/>
    </row>
    <row r="2190" spans="4:4">
      <c r="D2190" s="193"/>
    </row>
    <row r="2191" spans="4:4">
      <c r="D2191" s="193"/>
    </row>
    <row r="2192" spans="4:4">
      <c r="D2192" s="193"/>
    </row>
    <row r="2193" spans="4:4">
      <c r="D2193" s="193"/>
    </row>
    <row r="2194" spans="4:4">
      <c r="D2194" s="193"/>
    </row>
    <row r="2195" spans="4:4">
      <c r="D2195" s="193"/>
    </row>
    <row r="2196" spans="4:4">
      <c r="D2196" s="193"/>
    </row>
    <row r="2197" spans="4:4">
      <c r="D2197" s="193"/>
    </row>
    <row r="2198" spans="4:4">
      <c r="D2198" s="193"/>
    </row>
    <row r="2199" spans="4:4">
      <c r="D2199" s="193"/>
    </row>
    <row r="2200" spans="4:4">
      <c r="D2200" s="193"/>
    </row>
    <row r="2201" spans="4:4">
      <c r="D2201" s="193"/>
    </row>
    <row r="2202" spans="4:4">
      <c r="D2202" s="193"/>
    </row>
    <row r="2203" spans="4:4">
      <c r="D2203" s="193"/>
    </row>
    <row r="2204" spans="4:4">
      <c r="D2204" s="193"/>
    </row>
    <row r="2205" spans="4:4">
      <c r="D2205" s="193"/>
    </row>
    <row r="2206" spans="4:4">
      <c r="D2206" s="193"/>
    </row>
    <row r="2207" spans="4:4">
      <c r="D2207" s="193"/>
    </row>
    <row r="2208" spans="4:4">
      <c r="D2208" s="193"/>
    </row>
    <row r="2209" spans="4:4">
      <c r="D2209" s="193"/>
    </row>
    <row r="2210" spans="4:4">
      <c r="D2210" s="193"/>
    </row>
    <row r="2211" spans="4:4">
      <c r="D2211" s="193"/>
    </row>
    <row r="2212" spans="4:4">
      <c r="D2212" s="193"/>
    </row>
    <row r="2213" spans="4:4">
      <c r="D2213" s="193"/>
    </row>
    <row r="2214" spans="4:4">
      <c r="D2214" s="193"/>
    </row>
    <row r="2215" spans="4:4">
      <c r="D2215" s="193"/>
    </row>
    <row r="2216" spans="4:4">
      <c r="D2216" s="193"/>
    </row>
    <row r="2217" spans="4:4">
      <c r="D2217" s="193"/>
    </row>
    <row r="2218" spans="4:4">
      <c r="D2218" s="193"/>
    </row>
    <row r="2219" spans="4:4">
      <c r="D2219" s="193"/>
    </row>
    <row r="2220" spans="4:4">
      <c r="D2220" s="193"/>
    </row>
    <row r="2221" spans="4:4">
      <c r="D2221" s="193"/>
    </row>
    <row r="2222" spans="4:4">
      <c r="D2222" s="193"/>
    </row>
    <row r="2223" spans="4:4">
      <c r="D2223" s="193"/>
    </row>
    <row r="2224" spans="4:4">
      <c r="D2224" s="193"/>
    </row>
    <row r="2225" spans="4:4">
      <c r="D2225" s="193"/>
    </row>
    <row r="2226" spans="4:4">
      <c r="D2226" s="193"/>
    </row>
    <row r="2227" spans="4:4">
      <c r="D2227" s="193"/>
    </row>
    <row r="2228" spans="4:4">
      <c r="D2228" s="193"/>
    </row>
    <row r="2229" spans="4:4">
      <c r="D2229" s="193"/>
    </row>
    <row r="2230" spans="4:4">
      <c r="D2230" s="193"/>
    </row>
    <row r="2231" spans="4:4">
      <c r="D2231" s="193"/>
    </row>
    <row r="2232" spans="4:4">
      <c r="D2232" s="193"/>
    </row>
    <row r="2233" spans="4:4">
      <c r="D2233" s="193"/>
    </row>
    <row r="2234" spans="4:4">
      <c r="D2234" s="193"/>
    </row>
    <row r="2235" spans="4:4">
      <c r="D2235" s="193"/>
    </row>
    <row r="2236" spans="4:4">
      <c r="D2236" s="193"/>
    </row>
    <row r="2237" spans="4:4">
      <c r="D2237" s="193"/>
    </row>
    <row r="2238" spans="4:4">
      <c r="D2238" s="193"/>
    </row>
    <row r="2239" spans="4:4">
      <c r="D2239" s="193"/>
    </row>
    <row r="2240" spans="4:4">
      <c r="D2240" s="193"/>
    </row>
    <row r="2241" spans="4:4">
      <c r="D2241" s="193"/>
    </row>
    <row r="2242" spans="4:4">
      <c r="D2242" s="193"/>
    </row>
    <row r="2243" spans="4:4">
      <c r="D2243" s="193"/>
    </row>
    <row r="2244" spans="4:4">
      <c r="D2244" s="193"/>
    </row>
    <row r="2245" spans="4:4">
      <c r="D2245" s="193"/>
    </row>
    <row r="2246" spans="4:4">
      <c r="D2246" s="193"/>
    </row>
    <row r="2247" spans="4:4">
      <c r="D2247" s="193"/>
    </row>
    <row r="2248" spans="4:4">
      <c r="D2248" s="193"/>
    </row>
    <row r="2249" spans="4:4">
      <c r="D2249" s="193"/>
    </row>
    <row r="2250" spans="4:4">
      <c r="D2250" s="193"/>
    </row>
    <row r="2251" spans="4:4">
      <c r="D2251" s="193"/>
    </row>
    <row r="2252" spans="4:4">
      <c r="D2252" s="193"/>
    </row>
    <row r="2253" spans="4:4">
      <c r="D2253" s="193"/>
    </row>
    <row r="2254" spans="4:4">
      <c r="D2254" s="193"/>
    </row>
    <row r="2255" spans="4:4">
      <c r="D2255" s="193"/>
    </row>
    <row r="2256" spans="4:4">
      <c r="D2256" s="193"/>
    </row>
    <row r="2257" spans="4:4">
      <c r="D2257" s="193"/>
    </row>
    <row r="2258" spans="4:4">
      <c r="D2258" s="193"/>
    </row>
    <row r="2259" spans="4:4">
      <c r="D2259" s="193"/>
    </row>
    <row r="2260" spans="4:4">
      <c r="D2260" s="193"/>
    </row>
    <row r="2261" spans="4:4">
      <c r="D2261" s="193"/>
    </row>
    <row r="2262" spans="4:4">
      <c r="D2262" s="193"/>
    </row>
    <row r="2263" spans="4:4">
      <c r="D2263" s="193"/>
    </row>
    <row r="2264" spans="4:4">
      <c r="D2264" s="193"/>
    </row>
    <row r="2265" spans="4:4">
      <c r="D2265" s="193"/>
    </row>
    <row r="2266" spans="4:4">
      <c r="D2266" s="193"/>
    </row>
    <row r="2267" spans="4:4">
      <c r="D2267" s="193"/>
    </row>
    <row r="2268" spans="4:4">
      <c r="D2268" s="193"/>
    </row>
    <row r="2269" spans="4:4">
      <c r="D2269" s="193"/>
    </row>
    <row r="2270" spans="4:4">
      <c r="D2270" s="193"/>
    </row>
    <row r="2271" spans="4:4">
      <c r="D2271" s="193"/>
    </row>
    <row r="2272" spans="4:4">
      <c r="D2272" s="193"/>
    </row>
    <row r="2273" spans="4:4">
      <c r="D2273" s="193"/>
    </row>
    <row r="2274" spans="4:4">
      <c r="D2274" s="193"/>
    </row>
    <row r="2275" spans="4:4">
      <c r="D2275" s="193"/>
    </row>
    <row r="2276" spans="4:4">
      <c r="D2276" s="193"/>
    </row>
    <row r="2277" spans="4:4">
      <c r="D2277" s="193"/>
    </row>
    <row r="2278" spans="4:4">
      <c r="D2278" s="193"/>
    </row>
    <row r="2279" spans="4:4">
      <c r="D2279" s="193"/>
    </row>
    <row r="2280" spans="4:4">
      <c r="D2280" s="193"/>
    </row>
    <row r="2281" spans="4:4">
      <c r="D2281" s="193"/>
    </row>
    <row r="2282" spans="4:4">
      <c r="D2282" s="193"/>
    </row>
    <row r="2283" spans="4:4">
      <c r="D2283" s="193"/>
    </row>
    <row r="2284" spans="4:4">
      <c r="D2284" s="193"/>
    </row>
    <row r="2285" spans="4:4">
      <c r="D2285" s="193"/>
    </row>
    <row r="2286" spans="4:4">
      <c r="D2286" s="193"/>
    </row>
    <row r="2287" spans="4:4">
      <c r="D2287" s="193"/>
    </row>
    <row r="2288" spans="4:4">
      <c r="D2288" s="193"/>
    </row>
    <row r="2289" spans="4:4">
      <c r="D2289" s="193"/>
    </row>
    <row r="2290" spans="4:4">
      <c r="D2290" s="193"/>
    </row>
    <row r="2291" spans="4:4">
      <c r="D2291" s="193"/>
    </row>
    <row r="2292" spans="4:4">
      <c r="D2292" s="193"/>
    </row>
    <row r="2293" spans="4:4">
      <c r="D2293" s="193"/>
    </row>
    <row r="2294" spans="4:4">
      <c r="D2294" s="193"/>
    </row>
    <row r="2295" spans="4:4">
      <c r="D2295" s="193"/>
    </row>
    <row r="2296" spans="4:4">
      <c r="D2296" s="193"/>
    </row>
    <row r="2297" spans="4:4">
      <c r="D2297" s="193"/>
    </row>
    <row r="2298" spans="4:4">
      <c r="D2298" s="193"/>
    </row>
    <row r="2299" spans="4:4">
      <c r="D2299" s="193"/>
    </row>
    <row r="2300" spans="4:4">
      <c r="D2300" s="193"/>
    </row>
    <row r="2301" spans="4:4">
      <c r="D2301" s="193"/>
    </row>
    <row r="2302" spans="4:4">
      <c r="D2302" s="193"/>
    </row>
    <row r="2303" spans="4:4">
      <c r="D2303" s="193"/>
    </row>
    <row r="2304" spans="4:4">
      <c r="D2304" s="193"/>
    </row>
    <row r="2305" spans="4:4">
      <c r="D2305" s="193"/>
    </row>
    <row r="2306" spans="4:4">
      <c r="D2306" s="193"/>
    </row>
    <row r="2307" spans="4:4">
      <c r="D2307" s="193"/>
    </row>
    <row r="2308" spans="4:4">
      <c r="D2308" s="193"/>
    </row>
    <row r="2309" spans="4:4">
      <c r="D2309" s="193"/>
    </row>
    <row r="2310" spans="4:4">
      <c r="D2310" s="193"/>
    </row>
    <row r="2311" spans="4:4">
      <c r="D2311" s="193"/>
    </row>
    <row r="2312" spans="4:4">
      <c r="D2312" s="193"/>
    </row>
    <row r="2313" spans="4:4">
      <c r="D2313" s="193"/>
    </row>
    <row r="2314" spans="4:4">
      <c r="D2314" s="193"/>
    </row>
    <row r="2315" spans="4:4">
      <c r="D2315" s="193"/>
    </row>
    <row r="2316" spans="4:4">
      <c r="D2316" s="193"/>
    </row>
    <row r="2317" spans="4:4">
      <c r="D2317" s="193"/>
    </row>
    <row r="2318" spans="4:4">
      <c r="D2318" s="193"/>
    </row>
    <row r="2319" spans="4:4">
      <c r="D2319" s="193"/>
    </row>
    <row r="2320" spans="4:4">
      <c r="D2320" s="193"/>
    </row>
    <row r="2321" spans="4:4">
      <c r="D2321" s="193"/>
    </row>
    <row r="2322" spans="4:4">
      <c r="D2322" s="193"/>
    </row>
    <row r="2323" spans="4:4">
      <c r="D2323" s="193"/>
    </row>
    <row r="2324" spans="4:4">
      <c r="D2324" s="193"/>
    </row>
    <row r="2325" spans="4:4">
      <c r="D2325" s="193"/>
    </row>
    <row r="2326" spans="4:4">
      <c r="D2326" s="193"/>
    </row>
    <row r="2327" spans="4:4">
      <c r="D2327" s="193"/>
    </row>
    <row r="2328" spans="4:4">
      <c r="D2328" s="193"/>
    </row>
    <row r="2329" spans="4:4">
      <c r="D2329" s="193"/>
    </row>
    <row r="2330" spans="4:4">
      <c r="D2330" s="193"/>
    </row>
    <row r="2331" spans="4:4">
      <c r="D2331" s="193"/>
    </row>
    <row r="2332" spans="4:4">
      <c r="D2332" s="193"/>
    </row>
    <row r="2333" spans="4:4">
      <c r="D2333" s="193"/>
    </row>
    <row r="2334" spans="4:4">
      <c r="D2334" s="193"/>
    </row>
    <row r="2335" spans="4:4">
      <c r="D2335" s="193"/>
    </row>
    <row r="2336" spans="4:4">
      <c r="D2336" s="193"/>
    </row>
    <row r="2337" spans="4:4">
      <c r="D2337" s="193"/>
    </row>
    <row r="2338" spans="4:4">
      <c r="D2338" s="193"/>
    </row>
    <row r="2339" spans="4:4">
      <c r="D2339" s="193"/>
    </row>
    <row r="2340" spans="4:4">
      <c r="D2340" s="193"/>
    </row>
    <row r="2341" spans="4:4">
      <c r="D2341" s="193"/>
    </row>
    <row r="2342" spans="4:4">
      <c r="D2342" s="193"/>
    </row>
    <row r="2343" spans="4:4">
      <c r="D2343" s="193"/>
    </row>
    <row r="2344" spans="4:4">
      <c r="D2344" s="193"/>
    </row>
    <row r="2345" spans="4:4">
      <c r="D2345" s="193"/>
    </row>
    <row r="2346" spans="4:4">
      <c r="D2346" s="193"/>
    </row>
    <row r="2347" spans="4:4">
      <c r="D2347" s="193"/>
    </row>
    <row r="2348" spans="4:4">
      <c r="D2348" s="193"/>
    </row>
    <row r="2349" spans="4:4">
      <c r="D2349" s="193"/>
    </row>
    <row r="2350" spans="4:4">
      <c r="D2350" s="193"/>
    </row>
    <row r="2351" spans="4:4">
      <c r="D2351" s="193"/>
    </row>
    <row r="2352" spans="4:4">
      <c r="D2352" s="193"/>
    </row>
    <row r="2353" spans="4:4">
      <c r="D2353" s="193"/>
    </row>
    <row r="2354" spans="4:4">
      <c r="D2354" s="193"/>
    </row>
    <row r="2355" spans="4:4">
      <c r="D2355" s="193"/>
    </row>
    <row r="2356" spans="4:4">
      <c r="D2356" s="193"/>
    </row>
    <row r="2357" spans="4:4">
      <c r="D2357" s="193"/>
    </row>
    <row r="2358" spans="4:4">
      <c r="D2358" s="193"/>
    </row>
    <row r="2359" spans="4:4">
      <c r="D2359" s="193"/>
    </row>
    <row r="2360" spans="4:4">
      <c r="D2360" s="193"/>
    </row>
    <row r="2361" spans="4:4">
      <c r="D2361" s="193"/>
    </row>
    <row r="2362" spans="4:4">
      <c r="D2362" s="193"/>
    </row>
    <row r="2363" spans="4:4">
      <c r="D2363" s="193"/>
    </row>
    <row r="2364" spans="4:4">
      <c r="D2364" s="193"/>
    </row>
    <row r="2365" spans="4:4">
      <c r="D2365" s="193"/>
    </row>
    <row r="2366" spans="4:4">
      <c r="D2366" s="193"/>
    </row>
    <row r="2367" spans="4:4">
      <c r="D2367" s="193"/>
    </row>
    <row r="2368" spans="4:4">
      <c r="D2368" s="193"/>
    </row>
    <row r="2369" spans="4:4">
      <c r="D2369" s="193"/>
    </row>
    <row r="2370" spans="4:4">
      <c r="D2370" s="193"/>
    </row>
    <row r="2371" spans="4:4">
      <c r="D2371" s="193"/>
    </row>
    <row r="2372" spans="4:4">
      <c r="D2372" s="193"/>
    </row>
    <row r="2373" spans="4:4">
      <c r="D2373" s="193"/>
    </row>
    <row r="2374" spans="4:4">
      <c r="D2374" s="193"/>
    </row>
    <row r="2375" spans="4:4">
      <c r="D2375" s="193"/>
    </row>
    <row r="2376" spans="4:4">
      <c r="D2376" s="193"/>
    </row>
    <row r="2377" spans="4:4">
      <c r="D2377" s="193"/>
    </row>
    <row r="2378" spans="4:4">
      <c r="D2378" s="193"/>
    </row>
    <row r="2379" spans="4:4">
      <c r="D2379" s="193"/>
    </row>
    <row r="2380" spans="4:4">
      <c r="D2380" s="193"/>
    </row>
    <row r="2381" spans="4:4">
      <c r="D2381" s="193"/>
    </row>
    <row r="2382" spans="4:4">
      <c r="D2382" s="193"/>
    </row>
    <row r="2383" spans="4:4">
      <c r="D2383" s="193"/>
    </row>
    <row r="2384" spans="4:4">
      <c r="D2384" s="193"/>
    </row>
    <row r="2385" spans="4:4">
      <c r="D2385" s="193"/>
    </row>
    <row r="2386" spans="4:4">
      <c r="D2386" s="193"/>
    </row>
    <row r="2387" spans="4:4">
      <c r="D2387" s="193"/>
    </row>
    <row r="2388" spans="4:4">
      <c r="D2388" s="193"/>
    </row>
    <row r="2389" spans="4:4">
      <c r="D2389" s="193"/>
    </row>
    <row r="2390" spans="4:4">
      <c r="D2390" s="193"/>
    </row>
    <row r="2391" spans="4:4">
      <c r="D2391" s="193"/>
    </row>
    <row r="2392" spans="4:4">
      <c r="D2392" s="193"/>
    </row>
    <row r="2393" spans="4:4">
      <c r="D2393" s="193"/>
    </row>
    <row r="2394" spans="4:4">
      <c r="D2394" s="193"/>
    </row>
    <row r="2395" spans="4:4">
      <c r="D2395" s="193"/>
    </row>
    <row r="2396" spans="4:4">
      <c r="D2396" s="193"/>
    </row>
    <row r="2397" spans="4:4">
      <c r="D2397" s="193"/>
    </row>
    <row r="2398" spans="4:4">
      <c r="D2398" s="193"/>
    </row>
    <row r="2399" spans="4:4">
      <c r="D2399" s="193"/>
    </row>
    <row r="2400" spans="4:4">
      <c r="D2400" s="193"/>
    </row>
    <row r="2401" spans="4:4">
      <c r="D2401" s="193"/>
    </row>
    <row r="2402" spans="4:4">
      <c r="D2402" s="193"/>
    </row>
    <row r="2403" spans="4:4">
      <c r="D2403" s="193"/>
    </row>
    <row r="2404" spans="4:4">
      <c r="D2404" s="193"/>
    </row>
    <row r="2405" spans="4:4">
      <c r="D2405" s="193"/>
    </row>
    <row r="2406" spans="4:4">
      <c r="D2406" s="193"/>
    </row>
    <row r="2407" spans="4:4">
      <c r="D2407" s="193"/>
    </row>
    <row r="2408" spans="4:4">
      <c r="D2408" s="193"/>
    </row>
    <row r="2409" spans="4:4">
      <c r="D2409" s="193"/>
    </row>
    <row r="2410" spans="4:4">
      <c r="D2410" s="193"/>
    </row>
    <row r="2411" spans="4:4">
      <c r="D2411" s="193"/>
    </row>
    <row r="2412" spans="4:4">
      <c r="D2412" s="193"/>
    </row>
    <row r="2413" spans="4:4">
      <c r="D2413" s="193"/>
    </row>
    <row r="2414" spans="4:4">
      <c r="D2414" s="193"/>
    </row>
    <row r="2415" spans="4:4">
      <c r="D2415" s="193"/>
    </row>
    <row r="2416" spans="4:4">
      <c r="D2416" s="193"/>
    </row>
    <row r="2417" spans="4:4">
      <c r="D2417" s="193"/>
    </row>
    <row r="2418" spans="4:4">
      <c r="D2418" s="193"/>
    </row>
    <row r="2419" spans="4:4">
      <c r="D2419" s="193"/>
    </row>
    <row r="2420" spans="4:4">
      <c r="D2420" s="193"/>
    </row>
    <row r="2421" spans="4:4">
      <c r="D2421" s="193"/>
    </row>
    <row r="2422" spans="4:4">
      <c r="D2422" s="193"/>
    </row>
    <row r="2423" spans="4:4">
      <c r="D2423" s="193"/>
    </row>
    <row r="2424" spans="4:4">
      <c r="D2424" s="193"/>
    </row>
    <row r="2425" spans="4:4">
      <c r="D2425" s="193"/>
    </row>
    <row r="2426" spans="4:4">
      <c r="D2426" s="193"/>
    </row>
    <row r="2427" spans="4:4">
      <c r="D2427" s="193"/>
    </row>
    <row r="2428" spans="4:4">
      <c r="D2428" s="193"/>
    </row>
    <row r="2429" spans="4:4">
      <c r="D2429" s="193"/>
    </row>
    <row r="2430" spans="4:4">
      <c r="D2430" s="193"/>
    </row>
    <row r="2431" spans="4:4">
      <c r="D2431" s="193"/>
    </row>
    <row r="2432" spans="4:4">
      <c r="D2432" s="193"/>
    </row>
    <row r="2433" spans="4:4">
      <c r="D2433" s="193"/>
    </row>
    <row r="2434" spans="4:4">
      <c r="D2434" s="193"/>
    </row>
    <row r="2435" spans="4:4">
      <c r="D2435" s="193"/>
    </row>
    <row r="2436" spans="4:4">
      <c r="D2436" s="193"/>
    </row>
    <row r="2437" spans="4:4">
      <c r="D2437" s="193"/>
    </row>
    <row r="2438" spans="4:4">
      <c r="D2438" s="193"/>
    </row>
    <row r="2439" spans="4:4">
      <c r="D2439" s="193"/>
    </row>
    <row r="2440" spans="4:4">
      <c r="D2440" s="193"/>
    </row>
    <row r="2441" spans="4:4">
      <c r="D2441" s="193"/>
    </row>
    <row r="2442" spans="4:4">
      <c r="D2442" s="193"/>
    </row>
    <row r="2443" spans="4:4">
      <c r="D2443" s="193"/>
    </row>
    <row r="2444" spans="4:4">
      <c r="D2444" s="193"/>
    </row>
    <row r="2445" spans="4:4">
      <c r="D2445" s="193"/>
    </row>
    <row r="2446" spans="4:4">
      <c r="D2446" s="193"/>
    </row>
    <row r="2447" spans="4:4">
      <c r="D2447" s="193"/>
    </row>
    <row r="2448" spans="4:4">
      <c r="D2448" s="193"/>
    </row>
    <row r="2449" spans="4:4">
      <c r="D2449" s="193"/>
    </row>
    <row r="2450" spans="4:4">
      <c r="D2450" s="193"/>
    </row>
    <row r="2451" spans="4:4">
      <c r="D2451" s="193"/>
    </row>
    <row r="2452" spans="4:4">
      <c r="D2452" s="193"/>
    </row>
    <row r="2453" spans="4:4">
      <c r="D2453" s="193"/>
    </row>
    <row r="2454" spans="4:4">
      <c r="D2454" s="193"/>
    </row>
    <row r="2455" spans="4:4">
      <c r="D2455" s="193"/>
    </row>
    <row r="2456" spans="4:4">
      <c r="D2456" s="193"/>
    </row>
    <row r="2457" spans="4:4">
      <c r="D2457" s="193"/>
    </row>
    <row r="2458" spans="4:4">
      <c r="D2458" s="193"/>
    </row>
    <row r="2459" spans="4:4">
      <c r="D2459" s="193"/>
    </row>
    <row r="2460" spans="4:4">
      <c r="D2460" s="193"/>
    </row>
    <row r="2461" spans="4:4">
      <c r="D2461" s="193"/>
    </row>
    <row r="2462" spans="4:4">
      <c r="D2462" s="193"/>
    </row>
    <row r="2463" spans="4:4">
      <c r="D2463" s="193"/>
    </row>
    <row r="2464" spans="4:4">
      <c r="D2464" s="193"/>
    </row>
    <row r="2465" spans="4:4">
      <c r="D2465" s="193"/>
    </row>
    <row r="2466" spans="4:4">
      <c r="D2466" s="193"/>
    </row>
    <row r="2467" spans="4:4">
      <c r="D2467" s="193"/>
    </row>
    <row r="2468" spans="4:4">
      <c r="D2468" s="193"/>
    </row>
    <row r="2469" spans="4:4">
      <c r="D2469" s="193"/>
    </row>
    <row r="2470" spans="4:4">
      <c r="D2470" s="193"/>
    </row>
    <row r="2471" spans="4:4">
      <c r="D2471" s="193"/>
    </row>
    <row r="2472" spans="4:4">
      <c r="D2472" s="193"/>
    </row>
    <row r="2473" spans="4:4">
      <c r="D2473" s="193"/>
    </row>
    <row r="2474" spans="4:4">
      <c r="D2474" s="193"/>
    </row>
    <row r="2475" spans="4:4">
      <c r="D2475" s="193"/>
    </row>
    <row r="2476" spans="4:4">
      <c r="D2476" s="193"/>
    </row>
    <row r="2477" spans="4:4">
      <c r="D2477" s="193"/>
    </row>
    <row r="2478" spans="4:4">
      <c r="D2478" s="193"/>
    </row>
    <row r="2479" spans="4:4">
      <c r="D2479" s="193"/>
    </row>
    <row r="2480" spans="4:4">
      <c r="D2480" s="193"/>
    </row>
    <row r="2481" spans="4:4">
      <c r="D2481" s="193"/>
    </row>
    <row r="2482" spans="4:4">
      <c r="D2482" s="193"/>
    </row>
    <row r="2483" spans="4:4">
      <c r="D2483" s="193"/>
    </row>
    <row r="2484" spans="4:4">
      <c r="D2484" s="193"/>
    </row>
    <row r="2485" spans="4:4">
      <c r="D2485" s="193"/>
    </row>
    <row r="2486" spans="4:4">
      <c r="D2486" s="193"/>
    </row>
    <row r="2487" spans="4:4">
      <c r="D2487" s="193"/>
    </row>
    <row r="2488" spans="4:4">
      <c r="D2488" s="193"/>
    </row>
    <row r="2489" spans="4:4">
      <c r="D2489" s="193"/>
    </row>
    <row r="2490" spans="4:4">
      <c r="D2490" s="193"/>
    </row>
    <row r="2491" spans="4:4">
      <c r="D2491" s="193"/>
    </row>
    <row r="2492" spans="4:4">
      <c r="D2492" s="193"/>
    </row>
    <row r="2493" spans="4:4">
      <c r="D2493" s="193"/>
    </row>
    <row r="2494" spans="4:4">
      <c r="D2494" s="193"/>
    </row>
    <row r="2495" spans="4:4">
      <c r="D2495" s="193"/>
    </row>
    <row r="2496" spans="4:4">
      <c r="D2496" s="193"/>
    </row>
    <row r="2497" spans="4:4">
      <c r="D2497" s="193"/>
    </row>
    <row r="2498" spans="4:4">
      <c r="D2498" s="193"/>
    </row>
    <row r="2499" spans="4:4">
      <c r="D2499" s="193"/>
    </row>
    <row r="2500" spans="4:4">
      <c r="D2500" s="193"/>
    </row>
    <row r="2501" spans="4:4">
      <c r="D2501" s="193"/>
    </row>
    <row r="2502" spans="4:4">
      <c r="D2502" s="193"/>
    </row>
    <row r="2503" spans="4:4">
      <c r="D2503" s="193"/>
    </row>
    <row r="2504" spans="4:4">
      <c r="D2504" s="193"/>
    </row>
    <row r="2505" spans="4:4">
      <c r="D2505" s="193"/>
    </row>
    <row r="2506" spans="4:4">
      <c r="D2506" s="193"/>
    </row>
    <row r="2507" spans="4:4">
      <c r="D2507" s="193"/>
    </row>
    <row r="2508" spans="4:4">
      <c r="D2508" s="193"/>
    </row>
    <row r="2509" spans="4:4">
      <c r="D2509" s="193"/>
    </row>
    <row r="2510" spans="4:4">
      <c r="D2510" s="193"/>
    </row>
    <row r="2511" spans="4:4">
      <c r="D2511" s="193"/>
    </row>
    <row r="2512" spans="4:4">
      <c r="D2512" s="193"/>
    </row>
    <row r="2513" spans="4:4">
      <c r="D2513" s="193"/>
    </row>
    <row r="2514" spans="4:4">
      <c r="D2514" s="193"/>
    </row>
    <row r="2515" spans="4:4">
      <c r="D2515" s="193"/>
    </row>
    <row r="2516" spans="4:4">
      <c r="D2516" s="193"/>
    </row>
    <row r="2517" spans="4:4">
      <c r="D2517" s="193"/>
    </row>
    <row r="2518" spans="4:4">
      <c r="D2518" s="193"/>
    </row>
    <row r="2519" spans="4:4">
      <c r="D2519" s="193"/>
    </row>
    <row r="2520" spans="4:4">
      <c r="D2520" s="193"/>
    </row>
    <row r="2521" spans="4:4">
      <c r="D2521" s="193"/>
    </row>
    <row r="2522" spans="4:4">
      <c r="D2522" s="193"/>
    </row>
    <row r="2523" spans="4:4">
      <c r="D2523" s="193"/>
    </row>
    <row r="2524" spans="4:4">
      <c r="D2524" s="193"/>
    </row>
    <row r="2525" spans="4:4">
      <c r="D2525" s="193"/>
    </row>
    <row r="2526" spans="4:4">
      <c r="D2526" s="193"/>
    </row>
    <row r="2527" spans="4:4">
      <c r="D2527" s="193"/>
    </row>
    <row r="2528" spans="4:4">
      <c r="D2528" s="193"/>
    </row>
    <row r="2529" spans="4:4">
      <c r="D2529" s="193"/>
    </row>
    <row r="2530" spans="4:4">
      <c r="D2530" s="193"/>
    </row>
    <row r="2531" spans="4:4">
      <c r="D2531" s="193"/>
    </row>
    <row r="2532" spans="4:4">
      <c r="D2532" s="193"/>
    </row>
    <row r="2533" spans="4:4">
      <c r="D2533" s="193"/>
    </row>
    <row r="2534" spans="4:4">
      <c r="D2534" s="193"/>
    </row>
    <row r="2535" spans="4:4">
      <c r="D2535" s="193"/>
    </row>
    <row r="2536" spans="4:4">
      <c r="D2536" s="193"/>
    </row>
    <row r="2537" spans="4:4">
      <c r="D2537" s="193"/>
    </row>
    <row r="2538" spans="4:4">
      <c r="D2538" s="193"/>
    </row>
    <row r="2539" spans="4:4">
      <c r="D2539" s="193"/>
    </row>
    <row r="2540" spans="4:4">
      <c r="D2540" s="193"/>
    </row>
    <row r="2541" spans="4:4">
      <c r="D2541" s="193"/>
    </row>
    <row r="2542" spans="4:4">
      <c r="D2542" s="193"/>
    </row>
    <row r="2543" spans="4:4">
      <c r="D2543" s="193"/>
    </row>
    <row r="2544" spans="4:4">
      <c r="D2544" s="193"/>
    </row>
    <row r="2545" spans="4:4">
      <c r="D2545" s="193"/>
    </row>
    <row r="2546" spans="4:4">
      <c r="D2546" s="193"/>
    </row>
    <row r="2547" spans="4:4">
      <c r="D2547" s="193"/>
    </row>
    <row r="2548" spans="4:4">
      <c r="D2548" s="193"/>
    </row>
    <row r="2549" spans="4:4">
      <c r="D2549" s="193"/>
    </row>
    <row r="2550" spans="4:4">
      <c r="D2550" s="193"/>
    </row>
    <row r="2551" spans="4:4">
      <c r="D2551" s="193"/>
    </row>
    <row r="2552" spans="4:4">
      <c r="D2552" s="193"/>
    </row>
    <row r="2553" spans="4:4">
      <c r="D2553" s="193"/>
    </row>
    <row r="2554" spans="4:4">
      <c r="D2554" s="193"/>
    </row>
    <row r="2555" spans="4:4">
      <c r="D2555" s="193"/>
    </row>
    <row r="2556" spans="4:4">
      <c r="D2556" s="193"/>
    </row>
    <row r="2557" spans="4:4">
      <c r="D2557" s="193"/>
    </row>
    <row r="2558" spans="4:4">
      <c r="D2558" s="193"/>
    </row>
    <row r="2559" spans="4:4">
      <c r="D2559" s="193"/>
    </row>
    <row r="2560" spans="4:4">
      <c r="D2560" s="193"/>
    </row>
    <row r="2561" spans="4:4">
      <c r="D2561" s="193"/>
    </row>
    <row r="2562" spans="4:4">
      <c r="D2562" s="193"/>
    </row>
    <row r="2563" spans="4:4">
      <c r="D2563" s="193"/>
    </row>
    <row r="2564" spans="4:4">
      <c r="D2564" s="193"/>
    </row>
    <row r="2565" spans="4:4">
      <c r="D2565" s="193"/>
    </row>
    <row r="2566" spans="4:4">
      <c r="D2566" s="193"/>
    </row>
    <row r="2567" spans="4:4">
      <c r="D2567" s="193"/>
    </row>
    <row r="2568" spans="4:4">
      <c r="D2568" s="193"/>
    </row>
    <row r="2569" spans="4:4">
      <c r="D2569" s="193"/>
    </row>
    <row r="2570" spans="4:4">
      <c r="D2570" s="193"/>
    </row>
    <row r="2571" spans="4:4">
      <c r="D2571" s="193"/>
    </row>
    <row r="2572" spans="4:4">
      <c r="D2572" s="193"/>
    </row>
    <row r="2573" spans="4:4">
      <c r="D2573" s="193"/>
    </row>
    <row r="2574" spans="4:4">
      <c r="D2574" s="193"/>
    </row>
    <row r="2575" spans="4:4">
      <c r="D2575" s="193"/>
    </row>
    <row r="2576" spans="4:4">
      <c r="D2576" s="193"/>
    </row>
    <row r="2577" spans="4:4">
      <c r="D2577" s="193"/>
    </row>
    <row r="2578" spans="4:4">
      <c r="D2578" s="193"/>
    </row>
    <row r="2579" spans="4:4">
      <c r="D2579" s="193"/>
    </row>
    <row r="2580" spans="4:4">
      <c r="D2580" s="193"/>
    </row>
    <row r="2581" spans="4:4">
      <c r="D2581" s="193"/>
    </row>
    <row r="2582" spans="4:4">
      <c r="D2582" s="193"/>
    </row>
    <row r="2583" spans="4:4">
      <c r="D2583" s="193"/>
    </row>
    <row r="2584" spans="4:4">
      <c r="D2584" s="193"/>
    </row>
    <row r="2585" spans="4:4">
      <c r="D2585" s="193"/>
    </row>
    <row r="2586" spans="4:4">
      <c r="D2586" s="193"/>
    </row>
    <row r="2587" spans="4:4">
      <c r="D2587" s="193"/>
    </row>
    <row r="2588" spans="4:4">
      <c r="D2588" s="193"/>
    </row>
    <row r="2589" spans="4:4">
      <c r="D2589" s="193"/>
    </row>
    <row r="2590" spans="4:4">
      <c r="D2590" s="193"/>
    </row>
    <row r="2591" spans="4:4">
      <c r="D2591" s="193"/>
    </row>
    <row r="2592" spans="4:4">
      <c r="D2592" s="193"/>
    </row>
    <row r="2593" spans="4:4">
      <c r="D2593" s="193"/>
    </row>
    <row r="2594" spans="4:4">
      <c r="D2594" s="193"/>
    </row>
    <row r="2595" spans="4:4">
      <c r="D2595" s="193"/>
    </row>
    <row r="2596" spans="4:4">
      <c r="D2596" s="193"/>
    </row>
    <row r="2597" spans="4:4">
      <c r="D2597" s="193"/>
    </row>
    <row r="2598" spans="4:4">
      <c r="D2598" s="193"/>
    </row>
    <row r="2599" spans="4:4">
      <c r="D2599" s="193"/>
    </row>
    <row r="2600" spans="4:4">
      <c r="D2600" s="193"/>
    </row>
    <row r="2601" spans="4:4">
      <c r="D2601" s="193"/>
    </row>
    <row r="2602" spans="4:4">
      <c r="D2602" s="193"/>
    </row>
    <row r="2603" spans="4:4">
      <c r="D2603" s="193"/>
    </row>
    <row r="2604" spans="4:4">
      <c r="D2604" s="193"/>
    </row>
    <row r="2605" spans="4:4">
      <c r="D2605" s="193"/>
    </row>
    <row r="2606" spans="4:4">
      <c r="D2606" s="193"/>
    </row>
    <row r="2607" spans="4:4">
      <c r="D2607" s="193"/>
    </row>
    <row r="2608" spans="4:4">
      <c r="D2608" s="193"/>
    </row>
    <row r="2609" spans="4:4">
      <c r="D2609" s="193"/>
    </row>
    <row r="2610" spans="4:4">
      <c r="D2610" s="193"/>
    </row>
    <row r="2611" spans="4:4">
      <c r="D2611" s="193"/>
    </row>
    <row r="2612" spans="4:4">
      <c r="D2612" s="193"/>
    </row>
    <row r="2613" spans="4:4">
      <c r="D2613" s="193"/>
    </row>
    <row r="2614" spans="4:4">
      <c r="D2614" s="193"/>
    </row>
    <row r="2615" spans="4:4">
      <c r="D2615" s="193"/>
    </row>
    <row r="2616" spans="4:4">
      <c r="D2616" s="193"/>
    </row>
    <row r="2617" spans="4:4">
      <c r="D2617" s="193"/>
    </row>
    <row r="2618" spans="4:4">
      <c r="D2618" s="193"/>
    </row>
    <row r="2619" spans="4:4">
      <c r="D2619" s="193"/>
    </row>
    <row r="2620" spans="4:4">
      <c r="D2620" s="193"/>
    </row>
    <row r="2621" spans="4:4">
      <c r="D2621" s="193"/>
    </row>
    <row r="2622" spans="4:4">
      <c r="D2622" s="193"/>
    </row>
    <row r="2623" spans="4:4">
      <c r="D2623" s="193"/>
    </row>
    <row r="2624" spans="4:4">
      <c r="D2624" s="193"/>
    </row>
    <row r="2625" spans="4:4">
      <c r="D2625" s="193"/>
    </row>
    <row r="2626" spans="4:4">
      <c r="D2626" s="193"/>
    </row>
    <row r="2627" spans="4:4">
      <c r="D2627" s="193"/>
    </row>
    <row r="2628" spans="4:4">
      <c r="D2628" s="193"/>
    </row>
    <row r="2629" spans="4:4">
      <c r="D2629" s="193"/>
    </row>
    <row r="2630" spans="4:4">
      <c r="D2630" s="193"/>
    </row>
    <row r="2631" spans="4:4">
      <c r="D2631" s="193"/>
    </row>
    <row r="2632" spans="4:4">
      <c r="D2632" s="193"/>
    </row>
    <row r="2633" spans="4:4">
      <c r="D2633" s="193"/>
    </row>
    <row r="2634" spans="4:4">
      <c r="D2634" s="193"/>
    </row>
    <row r="2635" spans="4:4">
      <c r="D2635" s="193"/>
    </row>
    <row r="2636" spans="4:4">
      <c r="D2636" s="193"/>
    </row>
    <row r="2637" spans="4:4">
      <c r="D2637" s="193"/>
    </row>
    <row r="2638" spans="4:4">
      <c r="D2638" s="193"/>
    </row>
    <row r="2639" spans="4:4">
      <c r="D2639" s="193"/>
    </row>
    <row r="2640" spans="4:4">
      <c r="D2640" s="193"/>
    </row>
    <row r="2641" spans="4:4">
      <c r="D2641" s="193"/>
    </row>
    <row r="2642" spans="4:4">
      <c r="D2642" s="193"/>
    </row>
    <row r="2643" spans="4:4">
      <c r="D2643" s="193"/>
    </row>
    <row r="2644" spans="4:4">
      <c r="D2644" s="193"/>
    </row>
    <row r="2645" spans="4:4">
      <c r="D2645" s="193"/>
    </row>
    <row r="2646" spans="4:4">
      <c r="D2646" s="193"/>
    </row>
    <row r="2647" spans="4:4">
      <c r="D2647" s="193"/>
    </row>
    <row r="2648" spans="4:4">
      <c r="D2648" s="193"/>
    </row>
    <row r="2649" spans="4:4">
      <c r="D2649" s="193"/>
    </row>
    <row r="2650" spans="4:4">
      <c r="D2650" s="193"/>
    </row>
    <row r="2651" spans="4:4">
      <c r="D2651" s="193"/>
    </row>
    <row r="2652" spans="4:4">
      <c r="D2652" s="193"/>
    </row>
    <row r="2653" spans="4:4">
      <c r="D2653" s="193"/>
    </row>
    <row r="2654" spans="4:4">
      <c r="D2654" s="193"/>
    </row>
    <row r="2655" spans="4:4">
      <c r="D2655" s="193"/>
    </row>
    <row r="2656" spans="4:4">
      <c r="D2656" s="193"/>
    </row>
    <row r="2657" spans="4:4">
      <c r="D2657" s="193"/>
    </row>
    <row r="2658" spans="4:4">
      <c r="D2658" s="193"/>
    </row>
    <row r="2659" spans="4:4">
      <c r="D2659" s="193"/>
    </row>
    <row r="2660" spans="4:4">
      <c r="D2660" s="193"/>
    </row>
    <row r="2661" spans="4:4">
      <c r="D2661" s="193"/>
    </row>
    <row r="2662" spans="4:4">
      <c r="D2662" s="193"/>
    </row>
    <row r="2663" spans="4:4">
      <c r="D2663" s="193"/>
    </row>
    <row r="2664" spans="4:4">
      <c r="D2664" s="193"/>
    </row>
    <row r="2665" spans="4:4">
      <c r="D2665" s="193"/>
    </row>
    <row r="2666" spans="4:4">
      <c r="D2666" s="193"/>
    </row>
    <row r="2667" spans="4:4">
      <c r="D2667" s="193"/>
    </row>
    <row r="2668" spans="4:4">
      <c r="D2668" s="193"/>
    </row>
    <row r="2669" spans="4:4">
      <c r="D2669" s="193"/>
    </row>
    <row r="2670" spans="4:4">
      <c r="D2670" s="193"/>
    </row>
    <row r="2671" spans="4:4">
      <c r="D2671" s="193"/>
    </row>
    <row r="2672" spans="4:4">
      <c r="D2672" s="193"/>
    </row>
    <row r="2673" spans="4:4">
      <c r="D2673" s="193"/>
    </row>
    <row r="2674" spans="4:4">
      <c r="D2674" s="193"/>
    </row>
    <row r="2675" spans="4:4">
      <c r="D2675" s="193"/>
    </row>
    <row r="2676" spans="4:4">
      <c r="D2676" s="193"/>
    </row>
    <row r="2677" spans="4:4">
      <c r="D2677" s="193"/>
    </row>
    <row r="2678" spans="4:4">
      <c r="D2678" s="193"/>
    </row>
    <row r="2679" spans="4:4">
      <c r="D2679" s="193"/>
    </row>
    <row r="2680" spans="4:4">
      <c r="D2680" s="193"/>
    </row>
    <row r="2681" spans="4:4">
      <c r="D2681" s="193"/>
    </row>
    <row r="2682" spans="4:4">
      <c r="D2682" s="193"/>
    </row>
    <row r="2683" spans="4:4">
      <c r="D2683" s="193"/>
    </row>
    <row r="2684" spans="4:4">
      <c r="D2684" s="193"/>
    </row>
    <row r="2685" spans="4:4">
      <c r="D2685" s="193"/>
    </row>
    <row r="2686" spans="4:4">
      <c r="D2686" s="193"/>
    </row>
    <row r="2687" spans="4:4">
      <c r="D2687" s="193"/>
    </row>
    <row r="2688" spans="4:4">
      <c r="D2688" s="193"/>
    </row>
    <row r="2689" spans="4:4">
      <c r="D2689" s="193"/>
    </row>
    <row r="2690" spans="4:4">
      <c r="D2690" s="193"/>
    </row>
    <row r="2691" spans="4:4">
      <c r="D2691" s="193"/>
    </row>
    <row r="2692" spans="4:4">
      <c r="D2692" s="193"/>
    </row>
    <row r="2693" spans="4:4">
      <c r="D2693" s="193"/>
    </row>
    <row r="2694" spans="4:4">
      <c r="D2694" s="193"/>
    </row>
    <row r="2695" spans="4:4">
      <c r="D2695" s="193"/>
    </row>
    <row r="2696" spans="4:4">
      <c r="D2696" s="193"/>
    </row>
    <row r="2697" spans="4:4">
      <c r="D2697" s="193"/>
    </row>
    <row r="2698" spans="4:4">
      <c r="D2698" s="193"/>
    </row>
    <row r="2699" spans="4:4">
      <c r="D2699" s="193"/>
    </row>
    <row r="2700" spans="4:4">
      <c r="D2700" s="193"/>
    </row>
    <row r="2701" spans="4:4">
      <c r="D2701" s="193"/>
    </row>
    <row r="2702" spans="4:4">
      <c r="D2702" s="193"/>
    </row>
    <row r="2703" spans="4:4">
      <c r="D2703" s="193"/>
    </row>
    <row r="2704" spans="4:4">
      <c r="D2704" s="193"/>
    </row>
    <row r="2705" spans="4:4">
      <c r="D2705" s="193"/>
    </row>
    <row r="2706" spans="4:4">
      <c r="D2706" s="193"/>
    </row>
    <row r="2707" spans="4:4">
      <c r="D2707" s="193"/>
    </row>
    <row r="2708" spans="4:4">
      <c r="D2708" s="193"/>
    </row>
    <row r="2709" spans="4:4">
      <c r="D2709" s="193"/>
    </row>
    <row r="2710" spans="4:4">
      <c r="D2710" s="193"/>
    </row>
    <row r="2711" spans="4:4">
      <c r="D2711" s="193"/>
    </row>
    <row r="2712" spans="4:4">
      <c r="D2712" s="193"/>
    </row>
    <row r="2713" spans="4:4">
      <c r="D2713" s="193"/>
    </row>
    <row r="2714" spans="4:4">
      <c r="D2714" s="193"/>
    </row>
    <row r="2715" spans="4:4">
      <c r="D2715" s="193"/>
    </row>
    <row r="2716" spans="4:4">
      <c r="D2716" s="193"/>
    </row>
    <row r="2717" spans="4:4">
      <c r="D2717" s="193"/>
    </row>
    <row r="2718" spans="4:4">
      <c r="D2718" s="193"/>
    </row>
    <row r="2719" spans="4:4">
      <c r="D2719" s="193"/>
    </row>
    <row r="2720" spans="4:4">
      <c r="D2720" s="193"/>
    </row>
    <row r="2721" spans="4:4">
      <c r="D2721" s="193"/>
    </row>
    <row r="2722" spans="4:4">
      <c r="D2722" s="193"/>
    </row>
    <row r="2723" spans="4:4">
      <c r="D2723" s="193"/>
    </row>
    <row r="2724" spans="4:4">
      <c r="D2724" s="193"/>
    </row>
    <row r="2725" spans="4:4">
      <c r="D2725" s="193"/>
    </row>
    <row r="2726" spans="4:4">
      <c r="D2726" s="193"/>
    </row>
    <row r="2727" spans="4:4">
      <c r="D2727" s="193"/>
    </row>
    <row r="2728" spans="4:4">
      <c r="D2728" s="193"/>
    </row>
    <row r="2729" spans="4:4">
      <c r="D2729" s="193"/>
    </row>
    <row r="2730" spans="4:4">
      <c r="D2730" s="193"/>
    </row>
    <row r="2731" spans="4:4">
      <c r="D2731" s="193"/>
    </row>
    <row r="2732" spans="4:4">
      <c r="D2732" s="193"/>
    </row>
    <row r="2733" spans="4:4">
      <c r="D2733" s="193"/>
    </row>
    <row r="2734" spans="4:4">
      <c r="D2734" s="193"/>
    </row>
    <row r="2735" spans="4:4">
      <c r="D2735" s="193"/>
    </row>
    <row r="2736" spans="4:4">
      <c r="D2736" s="193"/>
    </row>
    <row r="2737" spans="4:4">
      <c r="D2737" s="193"/>
    </row>
    <row r="2738" spans="4:4">
      <c r="D2738" s="193"/>
    </row>
    <row r="2739" spans="4:4">
      <c r="D2739" s="193"/>
    </row>
    <row r="2740" spans="4:4">
      <c r="D2740" s="193"/>
    </row>
    <row r="2741" spans="4:4">
      <c r="D2741" s="193"/>
    </row>
    <row r="2742" spans="4:4">
      <c r="D2742" s="193"/>
    </row>
    <row r="2743" spans="4:4">
      <c r="D2743" s="193"/>
    </row>
    <row r="2744" spans="4:4">
      <c r="D2744" s="193"/>
    </row>
    <row r="2745" spans="4:4">
      <c r="D2745" s="193"/>
    </row>
    <row r="2746" spans="4:4">
      <c r="D2746" s="193"/>
    </row>
    <row r="2747" spans="4:4">
      <c r="D2747" s="193"/>
    </row>
    <row r="2748" spans="4:4">
      <c r="D2748" s="193"/>
    </row>
    <row r="2749" spans="4:4">
      <c r="D2749" s="193"/>
    </row>
    <row r="2750" spans="4:4">
      <c r="D2750" s="193"/>
    </row>
    <row r="2751" spans="4:4">
      <c r="D2751" s="193"/>
    </row>
    <row r="2752" spans="4:4">
      <c r="D2752" s="193"/>
    </row>
    <row r="2753" spans="4:4">
      <c r="D2753" s="193"/>
    </row>
    <row r="2754" spans="4:4">
      <c r="D2754" s="193"/>
    </row>
    <row r="2755" spans="4:4">
      <c r="D2755" s="193"/>
    </row>
    <row r="2756" spans="4:4">
      <c r="D2756" s="193"/>
    </row>
    <row r="2757" spans="4:4">
      <c r="D2757" s="193"/>
    </row>
    <row r="2758" spans="4:4">
      <c r="D2758" s="193"/>
    </row>
    <row r="2759" spans="4:4">
      <c r="D2759" s="193"/>
    </row>
    <row r="2760" spans="4:4">
      <c r="D2760" s="193"/>
    </row>
    <row r="2761" spans="4:4">
      <c r="D2761" s="193"/>
    </row>
    <row r="2762" spans="4:4">
      <c r="D2762" s="193"/>
    </row>
    <row r="2763" spans="4:4">
      <c r="D2763" s="193"/>
    </row>
    <row r="2764" spans="4:4">
      <c r="D2764" s="193"/>
    </row>
    <row r="2765" spans="4:4">
      <c r="D2765" s="193"/>
    </row>
    <row r="2766" spans="4:4">
      <c r="D2766" s="193"/>
    </row>
    <row r="2767" spans="4:4">
      <c r="D2767" s="193"/>
    </row>
    <row r="2768" spans="4:4">
      <c r="D2768" s="193"/>
    </row>
    <row r="2769" spans="4:4">
      <c r="D2769" s="193"/>
    </row>
    <row r="2770" spans="4:4">
      <c r="D2770" s="193"/>
    </row>
    <row r="2771" spans="4:4">
      <c r="D2771" s="193"/>
    </row>
    <row r="2772" spans="4:4">
      <c r="D2772" s="193"/>
    </row>
    <row r="2773" spans="4:4">
      <c r="D2773" s="193"/>
    </row>
    <row r="2774" spans="4:4">
      <c r="D2774" s="193"/>
    </row>
    <row r="2775" spans="4:4">
      <c r="D2775" s="193"/>
    </row>
    <row r="2776" spans="4:4">
      <c r="D2776" s="193"/>
    </row>
    <row r="2777" spans="4:4">
      <c r="D2777" s="193"/>
    </row>
    <row r="2778" spans="4:4">
      <c r="D2778" s="193"/>
    </row>
    <row r="2779" spans="4:4">
      <c r="D2779" s="193"/>
    </row>
    <row r="2780" spans="4:4">
      <c r="D2780" s="193"/>
    </row>
    <row r="2781" spans="4:4">
      <c r="D2781" s="193"/>
    </row>
    <row r="2782" spans="4:4">
      <c r="D2782" s="193"/>
    </row>
    <row r="2783" spans="4:4">
      <c r="D2783" s="193"/>
    </row>
    <row r="2784" spans="4:4">
      <c r="D2784" s="193"/>
    </row>
    <row r="2785" spans="4:4">
      <c r="D2785" s="193"/>
    </row>
    <row r="2786" spans="4:4">
      <c r="D2786" s="193"/>
    </row>
    <row r="2787" spans="4:4">
      <c r="D2787" s="193"/>
    </row>
    <row r="2788" spans="4:4">
      <c r="D2788" s="193"/>
    </row>
    <row r="2789" spans="4:4">
      <c r="D2789" s="193"/>
    </row>
    <row r="2790" spans="4:4">
      <c r="D2790" s="193"/>
    </row>
    <row r="2791" spans="4:4">
      <c r="D2791" s="193"/>
    </row>
    <row r="2792" spans="4:4">
      <c r="D2792" s="193"/>
    </row>
    <row r="2793" spans="4:4">
      <c r="D2793" s="193"/>
    </row>
    <row r="2794" spans="4:4">
      <c r="D2794" s="193"/>
    </row>
    <row r="2795" spans="4:4">
      <c r="D2795" s="193"/>
    </row>
    <row r="2796" spans="4:4">
      <c r="D2796" s="193"/>
    </row>
    <row r="2797" spans="4:4">
      <c r="D2797" s="193"/>
    </row>
    <row r="2798" spans="4:4">
      <c r="D2798" s="193"/>
    </row>
    <row r="2799" spans="4:4">
      <c r="D2799" s="193"/>
    </row>
    <row r="2800" spans="4:4">
      <c r="D2800" s="193"/>
    </row>
    <row r="2801" spans="4:4">
      <c r="D2801" s="193"/>
    </row>
    <row r="2802" spans="4:4">
      <c r="D2802" s="193"/>
    </row>
    <row r="2803" spans="4:4">
      <c r="D2803" s="193"/>
    </row>
    <row r="2804" spans="4:4">
      <c r="D2804" s="193"/>
    </row>
    <row r="2805" spans="4:4">
      <c r="D2805" s="193"/>
    </row>
    <row r="2806" spans="4:4">
      <c r="D2806" s="193"/>
    </row>
    <row r="2807" spans="4:4">
      <c r="D2807" s="193"/>
    </row>
    <row r="2808" spans="4:4">
      <c r="D2808" s="193"/>
    </row>
    <row r="2809" spans="4:4">
      <c r="D2809" s="193"/>
    </row>
    <row r="2810" spans="4:4">
      <c r="D2810" s="193"/>
    </row>
    <row r="2811" spans="4:4">
      <c r="D2811" s="193"/>
    </row>
    <row r="2812" spans="4:4">
      <c r="D2812" s="193"/>
    </row>
    <row r="2813" spans="4:4">
      <c r="D2813" s="193"/>
    </row>
    <row r="2814" spans="4:4">
      <c r="D2814" s="193"/>
    </row>
    <row r="2815" spans="4:4">
      <c r="D2815" s="193"/>
    </row>
    <row r="2816" spans="4:4">
      <c r="D2816" s="193"/>
    </row>
    <row r="2817" spans="4:4">
      <c r="D2817" s="193"/>
    </row>
    <row r="2818" spans="4:4">
      <c r="D2818" s="193"/>
    </row>
    <row r="2819" spans="4:4">
      <c r="D2819" s="193"/>
    </row>
    <row r="2820" spans="4:4">
      <c r="D2820" s="193"/>
    </row>
    <row r="2821" spans="4:4">
      <c r="D2821" s="193"/>
    </row>
    <row r="2822" spans="4:4">
      <c r="D2822" s="193"/>
    </row>
    <row r="2823" spans="4:4">
      <c r="D2823" s="193"/>
    </row>
    <row r="2824" spans="4:4">
      <c r="D2824" s="193"/>
    </row>
    <row r="2825" spans="4:4">
      <c r="D2825" s="193"/>
    </row>
    <row r="2826" spans="4:4">
      <c r="D2826" s="193"/>
    </row>
    <row r="2827" spans="4:4">
      <c r="D2827" s="193"/>
    </row>
    <row r="2828" spans="4:4">
      <c r="D2828" s="193"/>
    </row>
    <row r="2829" spans="4:4">
      <c r="D2829" s="193"/>
    </row>
    <row r="2830" spans="4:4">
      <c r="D2830" s="193"/>
    </row>
    <row r="2831" spans="4:4">
      <c r="D2831" s="193"/>
    </row>
    <row r="2832" spans="4:4">
      <c r="D2832" s="193"/>
    </row>
    <row r="2833" spans="4:4">
      <c r="D2833" s="193"/>
    </row>
    <row r="2834" spans="4:4">
      <c r="D2834" s="193"/>
    </row>
    <row r="2835" spans="4:4">
      <c r="D2835" s="193"/>
    </row>
    <row r="2836" spans="4:4">
      <c r="D2836" s="193"/>
    </row>
    <row r="2837" spans="4:4">
      <c r="D2837" s="193"/>
    </row>
    <row r="2838" spans="4:4">
      <c r="D2838" s="193"/>
    </row>
    <row r="2839" spans="4:4">
      <c r="D2839" s="193"/>
    </row>
    <row r="2840" spans="4:4">
      <c r="D2840" s="193"/>
    </row>
    <row r="2841" spans="4:4">
      <c r="D2841" s="193"/>
    </row>
    <row r="2842" spans="4:4">
      <c r="D2842" s="193"/>
    </row>
    <row r="2843" spans="4:4">
      <c r="D2843" s="193"/>
    </row>
    <row r="2844" spans="4:4">
      <c r="D2844" s="193"/>
    </row>
    <row r="2845" spans="4:4">
      <c r="D2845" s="193"/>
    </row>
    <row r="2846" spans="4:4">
      <c r="D2846" s="193"/>
    </row>
    <row r="2847" spans="4:4">
      <c r="D2847" s="193"/>
    </row>
    <row r="2848" spans="4:4">
      <c r="D2848" s="193"/>
    </row>
    <row r="2849" spans="4:4">
      <c r="D2849" s="193"/>
    </row>
    <row r="2850" spans="4:4">
      <c r="D2850" s="193"/>
    </row>
    <row r="2851" spans="4:4">
      <c r="D2851" s="193"/>
    </row>
    <row r="2852" spans="4:4">
      <c r="D2852" s="193"/>
    </row>
    <row r="2853" spans="4:4">
      <c r="D2853" s="193"/>
    </row>
    <row r="2854" spans="4:4">
      <c r="D2854" s="193"/>
    </row>
    <row r="2855" spans="4:4">
      <c r="D2855" s="193"/>
    </row>
    <row r="2856" spans="4:4">
      <c r="D2856" s="193"/>
    </row>
    <row r="2857" spans="4:4">
      <c r="D2857" s="193"/>
    </row>
    <row r="2858" spans="4:4">
      <c r="D2858" s="193"/>
    </row>
    <row r="2859" spans="4:4">
      <c r="D2859" s="193"/>
    </row>
    <row r="2860" spans="4:4">
      <c r="D2860" s="193"/>
    </row>
    <row r="2861" spans="4:4">
      <c r="D2861" s="193"/>
    </row>
    <row r="2862" spans="4:4">
      <c r="D2862" s="193"/>
    </row>
    <row r="2863" spans="4:4">
      <c r="D2863" s="193"/>
    </row>
    <row r="2864" spans="4:4">
      <c r="D2864" s="193"/>
    </row>
    <row r="2865" spans="4:4">
      <c r="D2865" s="193"/>
    </row>
    <row r="2866" spans="4:4">
      <c r="D2866" s="193"/>
    </row>
    <row r="2867" spans="4:4">
      <c r="D2867" s="193"/>
    </row>
    <row r="2868" spans="4:4">
      <c r="D2868" s="193"/>
    </row>
    <row r="2869" spans="4:4">
      <c r="D2869" s="193"/>
    </row>
    <row r="2870" spans="4:4">
      <c r="D2870" s="193"/>
    </row>
    <row r="2871" spans="4:4">
      <c r="D2871" s="193"/>
    </row>
    <row r="2872" spans="4:4">
      <c r="D2872" s="193"/>
    </row>
    <row r="2873" spans="4:4">
      <c r="D2873" s="193"/>
    </row>
    <row r="2874" spans="4:4">
      <c r="D2874" s="193"/>
    </row>
    <row r="2875" spans="4:4">
      <c r="D2875" s="193"/>
    </row>
    <row r="2876" spans="4:4">
      <c r="D2876" s="193"/>
    </row>
    <row r="2877" spans="4:4">
      <c r="D2877" s="193"/>
    </row>
    <row r="2878" spans="4:4">
      <c r="D2878" s="193"/>
    </row>
    <row r="2879" spans="4:4">
      <c r="D2879" s="193"/>
    </row>
    <row r="2880" spans="4:4">
      <c r="D2880" s="193"/>
    </row>
    <row r="2881" spans="4:4">
      <c r="D2881" s="193"/>
    </row>
    <row r="2882" spans="4:4">
      <c r="D2882" s="193"/>
    </row>
    <row r="2883" spans="4:4">
      <c r="D2883" s="193"/>
    </row>
    <row r="2884" spans="4:4">
      <c r="D2884" s="193"/>
    </row>
    <row r="2885" spans="4:4">
      <c r="D2885" s="193"/>
    </row>
    <row r="2886" spans="4:4">
      <c r="D2886" s="193"/>
    </row>
    <row r="2887" spans="4:4">
      <c r="D2887" s="193"/>
    </row>
    <row r="2888" spans="4:4">
      <c r="D2888" s="193"/>
    </row>
    <row r="2889" spans="4:4">
      <c r="D2889" s="193"/>
    </row>
    <row r="2890" spans="4:4">
      <c r="D2890" s="193"/>
    </row>
    <row r="2891" spans="4:4">
      <c r="D2891" s="193"/>
    </row>
    <row r="2892" spans="4:4">
      <c r="D2892" s="193"/>
    </row>
    <row r="2893" spans="4:4">
      <c r="D2893" s="193"/>
    </row>
    <row r="2894" spans="4:4">
      <c r="D2894" s="193"/>
    </row>
    <row r="2895" spans="4:4">
      <c r="D2895" s="193"/>
    </row>
    <row r="2896" spans="4:4">
      <c r="D2896" s="193"/>
    </row>
    <row r="2897" spans="4:4">
      <c r="D2897" s="193"/>
    </row>
    <row r="2898" spans="4:4">
      <c r="D2898" s="193"/>
    </row>
    <row r="2899" spans="4:4">
      <c r="D2899" s="193"/>
    </row>
    <row r="2900" spans="4:4">
      <c r="D2900" s="193"/>
    </row>
    <row r="2901" spans="4:4">
      <c r="D2901" s="193"/>
    </row>
    <row r="2902" spans="4:4">
      <c r="D2902" s="193"/>
    </row>
    <row r="2903" spans="4:4">
      <c r="D2903" s="193"/>
    </row>
    <row r="2904" spans="4:4">
      <c r="D2904" s="193"/>
    </row>
    <row r="2905" spans="4:4">
      <c r="D2905" s="193"/>
    </row>
    <row r="2906" spans="4:4">
      <c r="D2906" s="193"/>
    </row>
    <row r="2907" spans="4:4">
      <c r="D2907" s="193"/>
    </row>
    <row r="2908" spans="4:4">
      <c r="D2908" s="193"/>
    </row>
    <row r="2909" spans="4:4">
      <c r="D2909" s="193"/>
    </row>
    <row r="2910" spans="4:4">
      <c r="D2910" s="193"/>
    </row>
    <row r="2911" spans="4:4">
      <c r="D2911" s="193"/>
    </row>
    <row r="2912" spans="4:4">
      <c r="D2912" s="193"/>
    </row>
    <row r="2913" spans="4:4">
      <c r="D2913" s="193"/>
    </row>
    <row r="2914" spans="4:4">
      <c r="D2914" s="193"/>
    </row>
    <row r="2915" spans="4:4">
      <c r="D2915" s="193"/>
    </row>
    <row r="2916" spans="4:4">
      <c r="D2916" s="193"/>
    </row>
    <row r="2917" spans="4:4">
      <c r="D2917" s="193"/>
    </row>
    <row r="2918" spans="4:4">
      <c r="D2918" s="193"/>
    </row>
    <row r="2919" spans="4:4">
      <c r="D2919" s="193"/>
    </row>
    <row r="2920" spans="4:4">
      <c r="D2920" s="193"/>
    </row>
    <row r="2921" spans="4:4">
      <c r="D2921" s="193"/>
    </row>
    <row r="2922" spans="4:4">
      <c r="D2922" s="193"/>
    </row>
    <row r="2923" spans="4:4">
      <c r="D2923" s="193"/>
    </row>
    <row r="2924" spans="4:4">
      <c r="D2924" s="193"/>
    </row>
    <row r="2925" spans="4:4">
      <c r="D2925" s="193"/>
    </row>
    <row r="2926" spans="4:4">
      <c r="D2926" s="193"/>
    </row>
    <row r="2927" spans="4:4">
      <c r="D2927" s="193"/>
    </row>
    <row r="2928" spans="4:4">
      <c r="D2928" s="193"/>
    </row>
    <row r="2929" spans="4:4">
      <c r="D2929" s="193"/>
    </row>
    <row r="2930" spans="4:4">
      <c r="D2930" s="193"/>
    </row>
    <row r="2931" spans="4:4">
      <c r="D2931" s="193"/>
    </row>
    <row r="2932" spans="4:4">
      <c r="D2932" s="193"/>
    </row>
    <row r="2933" spans="4:4">
      <c r="D2933" s="193"/>
    </row>
    <row r="2934" spans="4:4">
      <c r="D2934" s="193"/>
    </row>
    <row r="2935" spans="4:4">
      <c r="D2935" s="193"/>
    </row>
    <row r="2936" spans="4:4">
      <c r="D2936" s="193"/>
    </row>
    <row r="2937" spans="4:4">
      <c r="D2937" s="193"/>
    </row>
    <row r="2938" spans="4:4">
      <c r="D2938" s="193"/>
    </row>
    <row r="2939" spans="4:4">
      <c r="D2939" s="193"/>
    </row>
    <row r="2940" spans="4:4">
      <c r="D2940" s="193"/>
    </row>
    <row r="2941" spans="4:4">
      <c r="D2941" s="193"/>
    </row>
    <row r="2942" spans="4:4">
      <c r="D2942" s="193"/>
    </row>
    <row r="2943" spans="4:4">
      <c r="D2943" s="193"/>
    </row>
    <row r="2944" spans="4:4">
      <c r="D2944" s="193"/>
    </row>
    <row r="2945" spans="4:4">
      <c r="D2945" s="193"/>
    </row>
    <row r="2946" spans="4:4">
      <c r="D2946" s="193"/>
    </row>
    <row r="2947" spans="4:4">
      <c r="D2947" s="193"/>
    </row>
    <row r="2948" spans="4:4">
      <c r="D2948" s="193"/>
    </row>
    <row r="2949" spans="4:4">
      <c r="D2949" s="193"/>
    </row>
    <row r="2950" spans="4:4">
      <c r="D2950" s="193"/>
    </row>
    <row r="2951" spans="4:4">
      <c r="D2951" s="193"/>
    </row>
    <row r="2952" spans="4:4">
      <c r="D2952" s="193"/>
    </row>
    <row r="2953" spans="4:4">
      <c r="D2953" s="193"/>
    </row>
    <row r="2954" spans="4:4">
      <c r="D2954" s="193"/>
    </row>
    <row r="2955" spans="4:4">
      <c r="D2955" s="193"/>
    </row>
    <row r="2956" spans="4:4">
      <c r="D2956" s="193"/>
    </row>
    <row r="2957" spans="4:4">
      <c r="D2957" s="193"/>
    </row>
    <row r="2958" spans="4:4">
      <c r="D2958" s="193"/>
    </row>
    <row r="2959" spans="4:4">
      <c r="D2959" s="193"/>
    </row>
    <row r="2960" spans="4:4">
      <c r="D2960" s="193"/>
    </row>
    <row r="2961" spans="4:4">
      <c r="D2961" s="193"/>
    </row>
    <row r="2962" spans="4:4">
      <c r="D2962" s="193"/>
    </row>
    <row r="2963" spans="4:4">
      <c r="D2963" s="193"/>
    </row>
    <row r="2964" spans="4:4">
      <c r="D2964" s="193"/>
    </row>
    <row r="2965" spans="4:4">
      <c r="D2965" s="193"/>
    </row>
    <row r="2966" spans="4:4">
      <c r="D2966" s="193"/>
    </row>
    <row r="2967" spans="4:4">
      <c r="D2967" s="193"/>
    </row>
    <row r="2968" spans="4:4">
      <c r="D2968" s="193"/>
    </row>
    <row r="2969" spans="4:4">
      <c r="D2969" s="193"/>
    </row>
    <row r="2970" spans="4:4">
      <c r="D2970" s="193"/>
    </row>
    <row r="2971" spans="4:4">
      <c r="D2971" s="193"/>
    </row>
    <row r="2972" spans="4:4">
      <c r="D2972" s="193"/>
    </row>
    <row r="2973" spans="4:4">
      <c r="D2973" s="193"/>
    </row>
    <row r="2974" spans="4:4">
      <c r="D2974" s="193"/>
    </row>
    <row r="2975" spans="4:4">
      <c r="D2975" s="193"/>
    </row>
    <row r="2976" spans="4:4">
      <c r="D2976" s="193"/>
    </row>
    <row r="2977" spans="4:4">
      <c r="D2977" s="193"/>
    </row>
    <row r="2978" spans="4:4">
      <c r="D2978" s="193"/>
    </row>
    <row r="2979" spans="4:4">
      <c r="D2979" s="193"/>
    </row>
    <row r="2980" spans="4:4">
      <c r="D2980" s="193"/>
    </row>
    <row r="2981" spans="4:4">
      <c r="D2981" s="193"/>
    </row>
    <row r="2982" spans="4:4">
      <c r="D2982" s="193"/>
    </row>
    <row r="2983" spans="4:4">
      <c r="D2983" s="193"/>
    </row>
    <row r="2984" spans="4:4">
      <c r="D2984" s="193"/>
    </row>
    <row r="2985" spans="4:4">
      <c r="D2985" s="193"/>
    </row>
    <row r="2986" spans="4:4">
      <c r="D2986" s="193"/>
    </row>
    <row r="2987" spans="4:4">
      <c r="D2987" s="193"/>
    </row>
    <row r="2988" spans="4:4">
      <c r="D2988" s="193"/>
    </row>
    <row r="2989" spans="4:4">
      <c r="D2989" s="193"/>
    </row>
    <row r="2990" spans="4:4">
      <c r="D2990" s="193"/>
    </row>
    <row r="2991" spans="4:4">
      <c r="D2991" s="193"/>
    </row>
    <row r="2992" spans="4:4">
      <c r="D2992" s="193"/>
    </row>
    <row r="2993" spans="4:4">
      <c r="D2993" s="193"/>
    </row>
    <row r="2994" spans="4:4">
      <c r="D2994" s="193"/>
    </row>
    <row r="2995" spans="4:4">
      <c r="D2995" s="193"/>
    </row>
    <row r="2996" spans="4:4">
      <c r="D2996" s="193"/>
    </row>
    <row r="2997" spans="4:4">
      <c r="D2997" s="193"/>
    </row>
    <row r="2998" spans="4:4">
      <c r="D2998" s="193"/>
    </row>
    <row r="2999" spans="4:4">
      <c r="D2999" s="193"/>
    </row>
    <row r="3000" spans="4:4">
      <c r="D3000" s="193"/>
    </row>
    <row r="3001" spans="4:4">
      <c r="D3001" s="193"/>
    </row>
    <row r="3002" spans="4:4">
      <c r="D3002" s="193"/>
    </row>
    <row r="3003" spans="4:4">
      <c r="D3003" s="193"/>
    </row>
    <row r="3004" spans="4:4">
      <c r="D3004" s="193"/>
    </row>
    <row r="3005" spans="4:4">
      <c r="D3005" s="193"/>
    </row>
    <row r="3006" spans="4:4">
      <c r="D3006" s="193"/>
    </row>
    <row r="3007" spans="4:4">
      <c r="D3007" s="193"/>
    </row>
    <row r="3008" spans="4:4">
      <c r="D3008" s="193"/>
    </row>
    <row r="3009" spans="4:4">
      <c r="D3009" s="193"/>
    </row>
    <row r="3010" spans="4:4">
      <c r="D3010" s="193"/>
    </row>
    <row r="3011" spans="4:4">
      <c r="D3011" s="193"/>
    </row>
    <row r="3012" spans="4:4">
      <c r="D3012" s="193"/>
    </row>
    <row r="3013" spans="4:4">
      <c r="D3013" s="193"/>
    </row>
    <row r="3014" spans="4:4">
      <c r="D3014" s="193"/>
    </row>
    <row r="3015" spans="4:4">
      <c r="D3015" s="193"/>
    </row>
    <row r="3016" spans="4:4">
      <c r="D3016" s="193"/>
    </row>
    <row r="3017" spans="4:4">
      <c r="D3017" s="193"/>
    </row>
    <row r="3018" spans="4:4">
      <c r="D3018" s="193"/>
    </row>
    <row r="3019" spans="4:4">
      <c r="D3019" s="193"/>
    </row>
    <row r="3020" spans="4:4">
      <c r="D3020" s="193"/>
    </row>
    <row r="3021" spans="4:4">
      <c r="D3021" s="193"/>
    </row>
    <row r="3022" spans="4:4">
      <c r="D3022" s="193"/>
    </row>
    <row r="3023" spans="4:4">
      <c r="D3023" s="193"/>
    </row>
    <row r="3024" spans="4:4">
      <c r="D3024" s="193"/>
    </row>
    <row r="3025" spans="4:4">
      <c r="D3025" s="193"/>
    </row>
    <row r="3026" spans="4:4">
      <c r="D3026" s="193"/>
    </row>
    <row r="3027" spans="4:4">
      <c r="D3027" s="193"/>
    </row>
    <row r="3028" spans="4:4">
      <c r="D3028" s="193"/>
    </row>
    <row r="3029" spans="4:4">
      <c r="D3029" s="193"/>
    </row>
    <row r="3030" spans="4:4">
      <c r="D3030" s="193"/>
    </row>
    <row r="3031" spans="4:4">
      <c r="D3031" s="193"/>
    </row>
    <row r="3032" spans="4:4">
      <c r="D3032" s="193"/>
    </row>
    <row r="3033" spans="4:4">
      <c r="D3033" s="193"/>
    </row>
    <row r="3034" spans="4:4">
      <c r="D3034" s="193"/>
    </row>
    <row r="3035" spans="4:4">
      <c r="D3035" s="193"/>
    </row>
    <row r="3036" spans="4:4">
      <c r="D3036" s="193"/>
    </row>
    <row r="3037" spans="4:4">
      <c r="D3037" s="193"/>
    </row>
    <row r="3038" spans="4:4">
      <c r="D3038" s="193"/>
    </row>
    <row r="3039" spans="4:4">
      <c r="D3039" s="193"/>
    </row>
    <row r="3040" spans="4:4">
      <c r="D3040" s="193"/>
    </row>
    <row r="3041" spans="4:4">
      <c r="D3041" s="193"/>
    </row>
    <row r="3042" spans="4:4">
      <c r="D3042" s="193"/>
    </row>
    <row r="3043" spans="4:4">
      <c r="D3043" s="193"/>
    </row>
    <row r="3044" spans="4:4">
      <c r="D3044" s="193"/>
    </row>
    <row r="3045" spans="4:4">
      <c r="D3045" s="193"/>
    </row>
    <row r="3046" spans="4:4">
      <c r="D3046" s="193"/>
    </row>
    <row r="3047" spans="4:4">
      <c r="D3047" s="193"/>
    </row>
    <row r="3048" spans="4:4">
      <c r="D3048" s="193"/>
    </row>
    <row r="3049" spans="4:4">
      <c r="D3049" s="193"/>
    </row>
    <row r="3050" spans="4:4">
      <c r="D3050" s="193"/>
    </row>
    <row r="3051" spans="4:4">
      <c r="D3051" s="193"/>
    </row>
    <row r="3052" spans="4:4">
      <c r="D3052" s="193"/>
    </row>
    <row r="3053" spans="4:4">
      <c r="D3053" s="193"/>
    </row>
    <row r="3054" spans="4:4">
      <c r="D3054" s="193"/>
    </row>
    <row r="3055" spans="4:4">
      <c r="D3055" s="193"/>
    </row>
    <row r="3056" spans="4:4">
      <c r="D3056" s="193"/>
    </row>
    <row r="3057" spans="4:4">
      <c r="D3057" s="193"/>
    </row>
    <row r="3058" spans="4:4">
      <c r="D3058" s="193"/>
    </row>
    <row r="3059" spans="4:4">
      <c r="D3059" s="193"/>
    </row>
    <row r="3060" spans="4:4">
      <c r="D3060" s="193"/>
    </row>
    <row r="3061" spans="4:4">
      <c r="D3061" s="193"/>
    </row>
    <row r="3062" spans="4:4">
      <c r="D3062" s="193"/>
    </row>
    <row r="3063" spans="4:4">
      <c r="D3063" s="193"/>
    </row>
    <row r="3064" spans="4:4">
      <c r="D3064" s="193"/>
    </row>
    <row r="3065" spans="4:4">
      <c r="D3065" s="193"/>
    </row>
    <row r="3066" spans="4:4">
      <c r="D3066" s="193"/>
    </row>
    <row r="3067" spans="4:4">
      <c r="D3067" s="193"/>
    </row>
    <row r="3068" spans="4:4">
      <c r="D3068" s="193"/>
    </row>
    <row r="3069" spans="4:4">
      <c r="D3069" s="193"/>
    </row>
    <row r="3070" spans="4:4">
      <c r="D3070" s="193"/>
    </row>
    <row r="3071" spans="4:4">
      <c r="D3071" s="193"/>
    </row>
    <row r="3072" spans="4:4">
      <c r="D3072" s="193"/>
    </row>
    <row r="3073" spans="4:4">
      <c r="D3073" s="193"/>
    </row>
    <row r="3074" spans="4:4">
      <c r="D3074" s="193"/>
    </row>
    <row r="3075" spans="4:4">
      <c r="D3075" s="193"/>
    </row>
    <row r="3076" spans="4:4">
      <c r="D3076" s="193"/>
    </row>
    <row r="3077" spans="4:4">
      <c r="D3077" s="193"/>
    </row>
    <row r="3078" spans="4:4">
      <c r="D3078" s="193"/>
    </row>
    <row r="3079" spans="4:4">
      <c r="D3079" s="193"/>
    </row>
    <row r="3080" spans="4:4">
      <c r="D3080" s="193"/>
    </row>
    <row r="3081" spans="4:4">
      <c r="D3081" s="193"/>
    </row>
    <row r="3082" spans="4:4">
      <c r="D3082" s="193"/>
    </row>
    <row r="3083" spans="4:4">
      <c r="D3083" s="193"/>
    </row>
    <row r="3084" spans="4:4">
      <c r="D3084" s="193"/>
    </row>
    <row r="3085" spans="4:4">
      <c r="D3085" s="193"/>
    </row>
    <row r="3086" spans="4:4">
      <c r="D3086" s="193"/>
    </row>
    <row r="3087" spans="4:4">
      <c r="D3087" s="193"/>
    </row>
    <row r="3088" spans="4:4">
      <c r="D3088" s="193"/>
    </row>
    <row r="3089" spans="4:4">
      <c r="D3089" s="193"/>
    </row>
    <row r="3090" spans="4:4">
      <c r="D3090" s="193"/>
    </row>
    <row r="3091" spans="4:4">
      <c r="D3091" s="193"/>
    </row>
    <row r="3092" spans="4:4">
      <c r="D3092" s="193"/>
    </row>
    <row r="3093" spans="4:4">
      <c r="D3093" s="193"/>
    </row>
    <row r="3094" spans="4:4">
      <c r="D3094" s="193"/>
    </row>
    <row r="3095" spans="4:4">
      <c r="D3095" s="193"/>
    </row>
    <row r="3096" spans="4:4">
      <c r="D3096" s="193"/>
    </row>
    <row r="3097" spans="4:4">
      <c r="D3097" s="193"/>
    </row>
    <row r="3098" spans="4:4">
      <c r="D3098" s="193"/>
    </row>
    <row r="3099" spans="4:4">
      <c r="D3099" s="193"/>
    </row>
    <row r="3100" spans="4:4">
      <c r="D3100" s="193"/>
    </row>
    <row r="3101" spans="4:4">
      <c r="D3101" s="193"/>
    </row>
    <row r="3102" spans="4:4">
      <c r="D3102" s="193"/>
    </row>
    <row r="3103" spans="4:4">
      <c r="D3103" s="193"/>
    </row>
    <row r="3104" spans="4:4">
      <c r="D3104" s="193"/>
    </row>
    <row r="3105" spans="4:4">
      <c r="D3105" s="193"/>
    </row>
    <row r="3106" spans="4:4">
      <c r="D3106" s="193"/>
    </row>
    <row r="3107" spans="4:4">
      <c r="D3107" s="193"/>
    </row>
    <row r="3108" spans="4:4">
      <c r="D3108" s="193"/>
    </row>
    <row r="3109" spans="4:4">
      <c r="D3109" s="193"/>
    </row>
    <row r="3110" spans="4:4">
      <c r="D3110" s="193"/>
    </row>
    <row r="3111" spans="4:4">
      <c r="D3111" s="193"/>
    </row>
    <row r="3112" spans="4:4">
      <c r="D3112" s="193"/>
    </row>
    <row r="3113" spans="4:4">
      <c r="D3113" s="193"/>
    </row>
    <row r="3114" spans="4:4">
      <c r="D3114" s="193"/>
    </row>
    <row r="3115" spans="4:4">
      <c r="D3115" s="193"/>
    </row>
    <row r="3116" spans="4:4">
      <c r="D3116" s="193"/>
    </row>
    <row r="3117" spans="4:4">
      <c r="D3117" s="193"/>
    </row>
    <row r="3118" spans="4:4">
      <c r="D3118" s="193"/>
    </row>
    <row r="3119" spans="4:4">
      <c r="D3119" s="193"/>
    </row>
    <row r="3120" spans="4:4">
      <c r="D3120" s="193"/>
    </row>
    <row r="3121" spans="4:4">
      <c r="D3121" s="193"/>
    </row>
    <row r="3122" spans="4:4">
      <c r="D3122" s="193"/>
    </row>
    <row r="3123" spans="4:4">
      <c r="D3123" s="193"/>
    </row>
    <row r="3124" spans="4:4">
      <c r="D3124" s="193"/>
    </row>
    <row r="3125" spans="4:4">
      <c r="D3125" s="193"/>
    </row>
    <row r="3126" spans="4:4">
      <c r="D3126" s="193"/>
    </row>
    <row r="3127" spans="4:4">
      <c r="D3127" s="193"/>
    </row>
    <row r="3128" spans="4:4">
      <c r="D3128" s="193"/>
    </row>
    <row r="3129" spans="4:4">
      <c r="D3129" s="193"/>
    </row>
    <row r="3130" spans="4:4">
      <c r="D3130" s="193"/>
    </row>
    <row r="3131" spans="4:4">
      <c r="D3131" s="193"/>
    </row>
    <row r="3132" spans="4:4">
      <c r="D3132" s="193"/>
    </row>
    <row r="3133" spans="4:4">
      <c r="D3133" s="193"/>
    </row>
    <row r="3134" spans="4:4">
      <c r="D3134" s="193"/>
    </row>
    <row r="3135" spans="4:4">
      <c r="D3135" s="193"/>
    </row>
    <row r="3136" spans="4:4">
      <c r="D3136" s="193"/>
    </row>
    <row r="3137" spans="4:4">
      <c r="D3137" s="193"/>
    </row>
    <row r="3138" spans="4:4">
      <c r="D3138" s="193"/>
    </row>
    <row r="3139" spans="4:4">
      <c r="D3139" s="193"/>
    </row>
    <row r="3140" spans="4:4">
      <c r="D3140" s="193"/>
    </row>
    <row r="3141" spans="4:4">
      <c r="D3141" s="193"/>
    </row>
    <row r="3142" spans="4:4">
      <c r="D3142" s="193"/>
    </row>
    <row r="3143" spans="4:4">
      <c r="D3143" s="193"/>
    </row>
    <row r="3144" spans="4:4">
      <c r="D3144" s="193"/>
    </row>
    <row r="3145" spans="4:4">
      <c r="D3145" s="193"/>
    </row>
    <row r="3146" spans="4:4">
      <c r="D3146" s="193"/>
    </row>
    <row r="3147" spans="4:4">
      <c r="D3147" s="193"/>
    </row>
    <row r="3148" spans="4:4">
      <c r="D3148" s="193"/>
    </row>
    <row r="3149" spans="4:4">
      <c r="D3149" s="193"/>
    </row>
    <row r="3150" spans="4:4">
      <c r="D3150" s="193"/>
    </row>
    <row r="3151" spans="4:4">
      <c r="D3151" s="193"/>
    </row>
    <row r="3152" spans="4:4">
      <c r="D3152" s="193"/>
    </row>
    <row r="3153" spans="4:4">
      <c r="D3153" s="193"/>
    </row>
    <row r="3154" spans="4:4">
      <c r="D3154" s="193"/>
    </row>
    <row r="3155" spans="4:4">
      <c r="D3155" s="193"/>
    </row>
    <row r="3156" spans="4:4">
      <c r="D3156" s="193"/>
    </row>
    <row r="3157" spans="4:4">
      <c r="D3157" s="193"/>
    </row>
    <row r="3158" spans="4:4">
      <c r="D3158" s="193"/>
    </row>
    <row r="3159" spans="4:4">
      <c r="D3159" s="193"/>
    </row>
    <row r="3160" spans="4:4">
      <c r="D3160" s="193"/>
    </row>
    <row r="3161" spans="4:4">
      <c r="D3161" s="193"/>
    </row>
    <row r="3162" spans="4:4">
      <c r="D3162" s="193"/>
    </row>
    <row r="3163" spans="4:4">
      <c r="D3163" s="193"/>
    </row>
    <row r="3164" spans="4:4">
      <c r="D3164" s="193"/>
    </row>
    <row r="3165" spans="4:4">
      <c r="D3165" s="193"/>
    </row>
    <row r="3166" spans="4:4">
      <c r="D3166" s="193"/>
    </row>
    <row r="3167" spans="4:4">
      <c r="D3167" s="193"/>
    </row>
    <row r="3168" spans="4:4">
      <c r="D3168" s="193"/>
    </row>
    <row r="3169" spans="4:4">
      <c r="D3169" s="193"/>
    </row>
    <row r="3170" spans="4:4">
      <c r="D3170" s="193"/>
    </row>
    <row r="3171" spans="4:4">
      <c r="D3171" s="193"/>
    </row>
    <row r="3172" spans="4:4">
      <c r="D3172" s="193"/>
    </row>
    <row r="3173" spans="4:4">
      <c r="D3173" s="193"/>
    </row>
    <row r="3174" spans="4:4">
      <c r="D3174" s="193"/>
    </row>
    <row r="3175" spans="4:4">
      <c r="D3175" s="193"/>
    </row>
    <row r="3176" spans="4:4">
      <c r="D3176" s="193"/>
    </row>
    <row r="3177" spans="4:4">
      <c r="D3177" s="193"/>
    </row>
    <row r="3178" spans="4:4">
      <c r="D3178" s="193"/>
    </row>
    <row r="3179" spans="4:4">
      <c r="D3179" s="193"/>
    </row>
    <row r="3180" spans="4:4">
      <c r="D3180" s="193"/>
    </row>
    <row r="3181" spans="4:4">
      <c r="D3181" s="193"/>
    </row>
    <row r="3182" spans="4:4">
      <c r="D3182" s="193"/>
    </row>
    <row r="3183" spans="4:4">
      <c r="D3183" s="193"/>
    </row>
    <row r="3184" spans="4:4">
      <c r="D3184" s="193"/>
    </row>
    <row r="3185" spans="4:4">
      <c r="D3185" s="193"/>
    </row>
    <row r="3186" spans="4:4">
      <c r="D3186" s="193"/>
    </row>
    <row r="3187" spans="4:4">
      <c r="D3187" s="193"/>
    </row>
    <row r="3188" spans="4:4">
      <c r="D3188" s="193"/>
    </row>
    <row r="3189" spans="4:4">
      <c r="D3189" s="193"/>
    </row>
    <row r="3190" spans="4:4">
      <c r="D3190" s="193"/>
    </row>
    <row r="3191" spans="4:4">
      <c r="D3191" s="193"/>
    </row>
    <row r="3192" spans="4:4">
      <c r="D3192" s="193"/>
    </row>
    <row r="3193" spans="4:4">
      <c r="D3193" s="193"/>
    </row>
    <row r="3194" spans="4:4">
      <c r="D3194" s="193"/>
    </row>
    <row r="3195" spans="4:4">
      <c r="D3195" s="193"/>
    </row>
    <row r="3196" spans="4:4">
      <c r="D3196" s="193"/>
    </row>
    <row r="3197" spans="4:4">
      <c r="D3197" s="193"/>
    </row>
    <row r="3198" spans="4:4">
      <c r="D3198" s="193"/>
    </row>
    <row r="3199" spans="4:4">
      <c r="D3199" s="193"/>
    </row>
    <row r="3200" spans="4:4">
      <c r="D3200" s="193"/>
    </row>
    <row r="3201" spans="4:4">
      <c r="D3201" s="193"/>
    </row>
    <row r="3202" spans="4:4">
      <c r="D3202" s="193"/>
    </row>
    <row r="3203" spans="4:4">
      <c r="D3203" s="193"/>
    </row>
    <row r="3204" spans="4:4">
      <c r="D3204" s="193"/>
    </row>
    <row r="3205" spans="4:4">
      <c r="D3205" s="193"/>
    </row>
    <row r="3206" spans="4:4">
      <c r="D3206" s="193"/>
    </row>
    <row r="3207" spans="4:4">
      <c r="D3207" s="193"/>
    </row>
    <row r="3208" spans="4:4">
      <c r="D3208" s="193"/>
    </row>
    <row r="3209" spans="4:4">
      <c r="D3209" s="193"/>
    </row>
    <row r="3210" spans="4:4">
      <c r="D3210" s="193"/>
    </row>
    <row r="3211" spans="4:4">
      <c r="D3211" s="193"/>
    </row>
    <row r="3212" spans="4:4">
      <c r="D3212" s="193"/>
    </row>
    <row r="3213" spans="4:4">
      <c r="D3213" s="193"/>
    </row>
    <row r="3214" spans="4:4">
      <c r="D3214" s="193"/>
    </row>
    <row r="3215" spans="4:4">
      <c r="D3215" s="193"/>
    </row>
    <row r="3216" spans="4:4">
      <c r="D3216" s="193"/>
    </row>
    <row r="3217" spans="4:4">
      <c r="D3217" s="193"/>
    </row>
    <row r="3218" spans="4:4">
      <c r="D3218" s="193"/>
    </row>
    <row r="3219" spans="4:4">
      <c r="D3219" s="193"/>
    </row>
    <row r="3220" spans="4:4">
      <c r="D3220" s="193"/>
    </row>
    <row r="3221" spans="4:4">
      <c r="D3221" s="193"/>
    </row>
    <row r="3222" spans="4:4">
      <c r="D3222" s="193"/>
    </row>
    <row r="3223" spans="4:4">
      <c r="D3223" s="193"/>
    </row>
    <row r="3224" spans="4:4">
      <c r="D3224" s="193"/>
    </row>
    <row r="3225" spans="4:4">
      <c r="D3225" s="193"/>
    </row>
    <row r="3226" spans="4:4">
      <c r="D3226" s="193"/>
    </row>
    <row r="3227" spans="4:4">
      <c r="D3227" s="193"/>
    </row>
    <row r="3228" spans="4:4">
      <c r="D3228" s="193"/>
    </row>
    <row r="3229" spans="4:4">
      <c r="D3229" s="193"/>
    </row>
    <row r="3230" spans="4:4">
      <c r="D3230" s="193"/>
    </row>
    <row r="3231" spans="4:4">
      <c r="D3231" s="193"/>
    </row>
    <row r="3232" spans="4:4">
      <c r="D3232" s="193"/>
    </row>
    <row r="3233" spans="4:4">
      <c r="D3233" s="193"/>
    </row>
    <row r="3234" spans="4:4">
      <c r="D3234" s="193"/>
    </row>
    <row r="3235" spans="4:4">
      <c r="D3235" s="193"/>
    </row>
    <row r="3236" spans="4:4">
      <c r="D3236" s="193"/>
    </row>
    <row r="3237" spans="4:4">
      <c r="D3237" s="193"/>
    </row>
    <row r="3238" spans="4:4">
      <c r="D3238" s="193"/>
    </row>
    <row r="3239" spans="4:4">
      <c r="D3239" s="193"/>
    </row>
    <row r="3240" spans="4:4">
      <c r="D3240" s="193"/>
    </row>
    <row r="3241" spans="4:4">
      <c r="D3241" s="193"/>
    </row>
    <row r="3242" spans="4:4">
      <c r="D3242" s="193"/>
    </row>
    <row r="3243" spans="4:4">
      <c r="D3243" s="193"/>
    </row>
    <row r="3244" spans="4:4">
      <c r="D3244" s="193"/>
    </row>
    <row r="3245" spans="4:4">
      <c r="D3245" s="193"/>
    </row>
    <row r="3246" spans="4:4">
      <c r="D3246" s="193"/>
    </row>
    <row r="3247" spans="4:4">
      <c r="D3247" s="193"/>
    </row>
    <row r="3248" spans="4:4">
      <c r="D3248" s="193"/>
    </row>
    <row r="3249" spans="4:4">
      <c r="D3249" s="193"/>
    </row>
    <row r="3250" spans="4:4">
      <c r="D3250" s="193"/>
    </row>
    <row r="3251" spans="4:4">
      <c r="D3251" s="193"/>
    </row>
    <row r="3252" spans="4:4">
      <c r="D3252" s="193"/>
    </row>
    <row r="3253" spans="4:4">
      <c r="D3253" s="193"/>
    </row>
    <row r="3254" spans="4:4">
      <c r="D3254" s="193"/>
    </row>
    <row r="3255" spans="4:4">
      <c r="D3255" s="193"/>
    </row>
    <row r="3256" spans="4:4">
      <c r="D3256" s="193"/>
    </row>
    <row r="3257" spans="4:4">
      <c r="D3257" s="193"/>
    </row>
    <row r="3258" spans="4:4">
      <c r="D3258" s="193"/>
    </row>
    <row r="3259" spans="4:4">
      <c r="D3259" s="193"/>
    </row>
    <row r="3260" spans="4:4">
      <c r="D3260" s="193"/>
    </row>
    <row r="3261" spans="4:4">
      <c r="D3261" s="193"/>
    </row>
    <row r="3262" spans="4:4">
      <c r="D3262" s="193"/>
    </row>
    <row r="3263" spans="4:4">
      <c r="D3263" s="193"/>
    </row>
    <row r="3264" spans="4:4">
      <c r="D3264" s="193"/>
    </row>
    <row r="3265" spans="4:4">
      <c r="D3265" s="193"/>
    </row>
    <row r="3266" spans="4:4">
      <c r="D3266" s="193"/>
    </row>
    <row r="3267" spans="4:4">
      <c r="D3267" s="193"/>
    </row>
    <row r="3268" spans="4:4">
      <c r="D3268" s="193"/>
    </row>
    <row r="3269" spans="4:4">
      <c r="D3269" s="193"/>
    </row>
    <row r="3270" spans="4:4">
      <c r="D3270" s="193"/>
    </row>
    <row r="3271" spans="4:4">
      <c r="D3271" s="193"/>
    </row>
    <row r="3272" spans="4:4">
      <c r="D3272" s="193"/>
    </row>
    <row r="3273" spans="4:4">
      <c r="D3273" s="193"/>
    </row>
    <row r="3274" spans="4:4">
      <c r="D3274" s="193"/>
    </row>
    <row r="3275" spans="4:4">
      <c r="D3275" s="193"/>
    </row>
    <row r="3276" spans="4:4">
      <c r="D3276" s="193"/>
    </row>
    <row r="3277" spans="4:4">
      <c r="D3277" s="193"/>
    </row>
    <row r="3278" spans="4:4">
      <c r="D3278" s="193"/>
    </row>
    <row r="3279" spans="4:4">
      <c r="D3279" s="193"/>
    </row>
    <row r="3280" spans="4:4">
      <c r="D3280" s="193"/>
    </row>
    <row r="3281" spans="4:4">
      <c r="D3281" s="193"/>
    </row>
    <row r="3282" spans="4:4">
      <c r="D3282" s="193"/>
    </row>
    <row r="3283" spans="4:4">
      <c r="D3283" s="193"/>
    </row>
    <row r="3284" spans="4:4">
      <c r="D3284" s="193"/>
    </row>
    <row r="3285" spans="4:4">
      <c r="D3285" s="193"/>
    </row>
    <row r="3286" spans="4:4">
      <c r="D3286" s="193"/>
    </row>
    <row r="3287" spans="4:4">
      <c r="D3287" s="193"/>
    </row>
    <row r="3288" spans="4:4">
      <c r="D3288" s="193"/>
    </row>
    <row r="3289" spans="4:4">
      <c r="D3289" s="193"/>
    </row>
    <row r="3290" spans="4:4">
      <c r="D3290" s="193"/>
    </row>
    <row r="3291" spans="4:4">
      <c r="D3291" s="193"/>
    </row>
    <row r="3292" spans="4:4">
      <c r="D3292" s="193"/>
    </row>
    <row r="3293" spans="4:4">
      <c r="D3293" s="193"/>
    </row>
    <row r="3294" spans="4:4">
      <c r="D3294" s="193"/>
    </row>
    <row r="3295" spans="4:4">
      <c r="D3295" s="193"/>
    </row>
    <row r="3296" spans="4:4">
      <c r="D3296" s="193"/>
    </row>
    <row r="3297" spans="4:4">
      <c r="D3297" s="193"/>
    </row>
    <row r="3298" spans="4:4">
      <c r="D3298" s="193"/>
    </row>
    <row r="3299" spans="4:4">
      <c r="D3299" s="193"/>
    </row>
    <row r="3300" spans="4:4">
      <c r="D3300" s="193"/>
    </row>
    <row r="3301" spans="4:4">
      <c r="D3301" s="193"/>
    </row>
    <row r="3302" spans="4:4">
      <c r="D3302" s="193"/>
    </row>
    <row r="3303" spans="4:4">
      <c r="D3303" s="193"/>
    </row>
    <row r="3304" spans="4:4">
      <c r="D3304" s="193"/>
    </row>
    <row r="3305" spans="4:4">
      <c r="D3305" s="193"/>
    </row>
    <row r="3306" spans="4:4">
      <c r="D3306" s="193"/>
    </row>
    <row r="3307" spans="4:4">
      <c r="D3307" s="193"/>
    </row>
    <row r="3308" spans="4:4">
      <c r="D3308" s="193"/>
    </row>
    <row r="3309" spans="4:4">
      <c r="D3309" s="193"/>
    </row>
    <row r="3310" spans="4:4">
      <c r="D3310" s="193"/>
    </row>
    <row r="3311" spans="4:4">
      <c r="D3311" s="193"/>
    </row>
    <row r="3312" spans="4:4">
      <c r="D3312" s="193"/>
    </row>
    <row r="3313" spans="4:4">
      <c r="D3313" s="193"/>
    </row>
    <row r="3314" spans="4:4">
      <c r="D3314" s="193"/>
    </row>
    <row r="3315" spans="4:4">
      <c r="D3315" s="193"/>
    </row>
    <row r="3316" spans="4:4">
      <c r="D3316" s="193"/>
    </row>
    <row r="3317" spans="4:4">
      <c r="D3317" s="193"/>
    </row>
    <row r="3318" spans="4:4">
      <c r="D3318" s="193"/>
    </row>
    <row r="3319" spans="4:4">
      <c r="D3319" s="193"/>
    </row>
    <row r="3320" spans="4:4">
      <c r="D3320" s="193"/>
    </row>
    <row r="3321" spans="4:4">
      <c r="D3321" s="193"/>
    </row>
    <row r="3322" spans="4:4">
      <c r="D3322" s="193"/>
    </row>
    <row r="3323" spans="4:4">
      <c r="D3323" s="193"/>
    </row>
    <row r="3324" spans="4:4">
      <c r="D3324" s="193"/>
    </row>
    <row r="3325" spans="4:4">
      <c r="D3325" s="193"/>
    </row>
    <row r="3326" spans="4:4">
      <c r="D3326" s="193"/>
    </row>
    <row r="3327" spans="4:4">
      <c r="D3327" s="193"/>
    </row>
    <row r="3328" spans="4:4">
      <c r="D3328" s="193"/>
    </row>
    <row r="3329" spans="4:4">
      <c r="D3329" s="193"/>
    </row>
    <row r="3330" spans="4:4">
      <c r="D3330" s="193"/>
    </row>
    <row r="3331" spans="4:4">
      <c r="D3331" s="193"/>
    </row>
    <row r="3332" spans="4:4">
      <c r="D3332" s="193"/>
    </row>
    <row r="3333" spans="4:4">
      <c r="D3333" s="193"/>
    </row>
    <row r="3334" spans="4:4">
      <c r="D3334" s="193"/>
    </row>
    <row r="3335" spans="4:4">
      <c r="D3335" s="193"/>
    </row>
    <row r="3336" spans="4:4">
      <c r="D3336" s="193"/>
    </row>
    <row r="3337" spans="4:4">
      <c r="D3337" s="193"/>
    </row>
    <row r="3338" spans="4:4">
      <c r="D3338" s="193"/>
    </row>
    <row r="3339" spans="4:4">
      <c r="D3339" s="193"/>
    </row>
    <row r="3340" spans="4:4">
      <c r="D3340" s="193"/>
    </row>
    <row r="3341" spans="4:4">
      <c r="D3341" s="193"/>
    </row>
    <row r="3342" spans="4:4">
      <c r="D3342" s="193"/>
    </row>
    <row r="3343" spans="4:4">
      <c r="D3343" s="193"/>
    </row>
    <row r="3344" spans="4:4">
      <c r="D3344" s="193"/>
    </row>
    <row r="3345" spans="4:4">
      <c r="D3345" s="193"/>
    </row>
    <row r="3346" spans="4:4">
      <c r="D3346" s="193"/>
    </row>
    <row r="3347" spans="4:4">
      <c r="D3347" s="193"/>
    </row>
    <row r="3348" spans="4:4">
      <c r="D3348" s="193"/>
    </row>
    <row r="3349" spans="4:4">
      <c r="D3349" s="193"/>
    </row>
    <row r="3350" spans="4:4">
      <c r="D3350" s="193"/>
    </row>
    <row r="3351" spans="4:4">
      <c r="D3351" s="193"/>
    </row>
    <row r="3352" spans="4:4">
      <c r="D3352" s="193"/>
    </row>
    <row r="3353" spans="4:4">
      <c r="D3353" s="193"/>
    </row>
    <row r="3354" spans="4:4">
      <c r="D3354" s="193"/>
    </row>
    <row r="3355" spans="4:4">
      <c r="D3355" s="193"/>
    </row>
    <row r="3356" spans="4:4">
      <c r="D3356" s="193"/>
    </row>
    <row r="3357" spans="4:4">
      <c r="D3357" s="193"/>
    </row>
    <row r="3358" spans="4:4">
      <c r="D3358" s="193"/>
    </row>
    <row r="3359" spans="4:4">
      <c r="D3359" s="193"/>
    </row>
    <row r="3360" spans="4:4">
      <c r="D3360" s="193"/>
    </row>
    <row r="3361" spans="4:4">
      <c r="D3361" s="193"/>
    </row>
    <row r="3362" spans="4:4">
      <c r="D3362" s="193"/>
    </row>
    <row r="3363" spans="4:4">
      <c r="D3363" s="193"/>
    </row>
    <row r="3364" spans="4:4">
      <c r="D3364" s="193"/>
    </row>
    <row r="3365" spans="4:4">
      <c r="D3365" s="193"/>
    </row>
    <row r="3366" spans="4:4">
      <c r="D3366" s="193"/>
    </row>
    <row r="3367" spans="4:4">
      <c r="D3367" s="193"/>
    </row>
    <row r="3368" spans="4:4">
      <c r="D3368" s="193"/>
    </row>
    <row r="3369" spans="4:4">
      <c r="D3369" s="193"/>
    </row>
    <row r="3370" spans="4:4">
      <c r="D3370" s="193"/>
    </row>
    <row r="3371" spans="4:4">
      <c r="D3371" s="193"/>
    </row>
    <row r="3372" spans="4:4">
      <c r="D3372" s="193"/>
    </row>
    <row r="3373" spans="4:4">
      <c r="D3373" s="193"/>
    </row>
    <row r="3374" spans="4:4">
      <c r="D3374" s="193"/>
    </row>
    <row r="3375" spans="4:4">
      <c r="D3375" s="193"/>
    </row>
    <row r="3376" spans="4:4">
      <c r="D3376" s="193"/>
    </row>
    <row r="3377" spans="4:4">
      <c r="D3377" s="193"/>
    </row>
    <row r="3378" spans="4:4">
      <c r="D3378" s="193"/>
    </row>
    <row r="3379" spans="4:4">
      <c r="D3379" s="193"/>
    </row>
    <row r="3380" spans="4:4">
      <c r="D3380" s="193"/>
    </row>
    <row r="3381" spans="4:4">
      <c r="D3381" s="193"/>
    </row>
    <row r="3382" spans="4:4">
      <c r="D3382" s="193"/>
    </row>
    <row r="3383" spans="4:4">
      <c r="D3383" s="193"/>
    </row>
    <row r="3384" spans="4:4">
      <c r="D3384" s="193"/>
    </row>
    <row r="3385" spans="4:4">
      <c r="D3385" s="193"/>
    </row>
    <row r="3386" spans="4:4">
      <c r="D3386" s="193"/>
    </row>
    <row r="3387" spans="4:4">
      <c r="D3387" s="193"/>
    </row>
    <row r="3388" spans="4:4">
      <c r="D3388" s="193"/>
    </row>
    <row r="3389" spans="4:4">
      <c r="D3389" s="193"/>
    </row>
    <row r="3390" spans="4:4">
      <c r="D3390" s="193"/>
    </row>
    <row r="3391" spans="4:4">
      <c r="D3391" s="193"/>
    </row>
    <row r="3392" spans="4:4">
      <c r="D3392" s="193"/>
    </row>
    <row r="3393" spans="4:4">
      <c r="D3393" s="193"/>
    </row>
    <row r="3394" spans="4:4">
      <c r="D3394" s="193"/>
    </row>
    <row r="3395" spans="4:4">
      <c r="D3395" s="193"/>
    </row>
    <row r="3396" spans="4:4">
      <c r="D3396" s="193"/>
    </row>
    <row r="3397" spans="4:4">
      <c r="D3397" s="193"/>
    </row>
    <row r="3398" spans="4:4">
      <c r="D3398" s="193"/>
    </row>
    <row r="3399" spans="4:4">
      <c r="D3399" s="193"/>
    </row>
    <row r="3400" spans="4:4">
      <c r="D3400" s="193"/>
    </row>
    <row r="3401" spans="4:4">
      <c r="D3401" s="193"/>
    </row>
    <row r="3402" spans="4:4">
      <c r="D3402" s="193"/>
    </row>
    <row r="3403" spans="4:4">
      <c r="D3403" s="193"/>
    </row>
    <row r="3404" spans="4:4">
      <c r="D3404" s="193"/>
    </row>
    <row r="3405" spans="4:4">
      <c r="D3405" s="193"/>
    </row>
    <row r="3406" spans="4:4">
      <c r="D3406" s="193"/>
    </row>
    <row r="3407" spans="4:4">
      <c r="D3407" s="193"/>
    </row>
    <row r="3408" spans="4:4">
      <c r="D3408" s="193"/>
    </row>
    <row r="3409" spans="4:4">
      <c r="D3409" s="193"/>
    </row>
    <row r="3410" spans="4:4">
      <c r="D3410" s="193"/>
    </row>
    <row r="3411" spans="4:4">
      <c r="D3411" s="193"/>
    </row>
    <row r="3412" spans="4:4">
      <c r="D3412" s="193"/>
    </row>
    <row r="3413" spans="4:4">
      <c r="D3413" s="193"/>
    </row>
    <row r="3414" spans="4:4">
      <c r="D3414" s="193"/>
    </row>
    <row r="3415" spans="4:4">
      <c r="D3415" s="193"/>
    </row>
    <row r="3416" spans="4:4">
      <c r="D3416" s="193"/>
    </row>
    <row r="3417" spans="4:4">
      <c r="D3417" s="193"/>
    </row>
    <row r="3418" spans="4:4">
      <c r="D3418" s="193"/>
    </row>
    <row r="3419" spans="4:4">
      <c r="D3419" s="193"/>
    </row>
    <row r="3420" spans="4:4">
      <c r="D3420" s="193"/>
    </row>
    <row r="3421" spans="4:4">
      <c r="D3421" s="193"/>
    </row>
    <row r="3422" spans="4:4">
      <c r="D3422" s="193"/>
    </row>
    <row r="3423" spans="4:4">
      <c r="D3423" s="193"/>
    </row>
    <row r="3424" spans="4:4">
      <c r="D3424" s="193"/>
    </row>
    <row r="3425" spans="4:4">
      <c r="D3425" s="193"/>
    </row>
    <row r="3426" spans="4:4">
      <c r="D3426" s="193"/>
    </row>
    <row r="3427" spans="4:4">
      <c r="D3427" s="193"/>
    </row>
    <row r="3428" spans="4:4">
      <c r="D3428" s="193"/>
    </row>
    <row r="3429" spans="4:4">
      <c r="D3429" s="193"/>
    </row>
    <row r="3430" spans="4:4">
      <c r="D3430" s="193"/>
    </row>
    <row r="3431" spans="4:4">
      <c r="D3431" s="193"/>
    </row>
    <row r="3432" spans="4:4">
      <c r="D3432" s="193"/>
    </row>
    <row r="3433" spans="4:4">
      <c r="D3433" s="193"/>
    </row>
    <row r="3434" spans="4:4">
      <c r="D3434" s="193"/>
    </row>
    <row r="3435" spans="4:4">
      <c r="D3435" s="193"/>
    </row>
    <row r="3436" spans="4:4">
      <c r="D3436" s="193"/>
    </row>
    <row r="3437" spans="4:4">
      <c r="D3437" s="193"/>
    </row>
    <row r="3438" spans="4:4">
      <c r="D3438" s="193"/>
    </row>
    <row r="3439" spans="4:4">
      <c r="D3439" s="193"/>
    </row>
    <row r="3440" spans="4:4">
      <c r="D3440" s="193"/>
    </row>
    <row r="3441" spans="4:4">
      <c r="D3441" s="193"/>
    </row>
    <row r="3442" spans="4:4">
      <c r="D3442" s="193"/>
    </row>
    <row r="3443" spans="4:4">
      <c r="D3443" s="193"/>
    </row>
    <row r="3444" spans="4:4">
      <c r="D3444" s="193"/>
    </row>
    <row r="3445" spans="4:4">
      <c r="D3445" s="193"/>
    </row>
    <row r="3446" spans="4:4">
      <c r="D3446" s="193"/>
    </row>
    <row r="3447" spans="4:4">
      <c r="D3447" s="193"/>
    </row>
    <row r="3448" spans="4:4">
      <c r="D3448" s="193"/>
    </row>
    <row r="3449" spans="4:4">
      <c r="D3449" s="193"/>
    </row>
    <row r="3450" spans="4:4">
      <c r="D3450" s="193"/>
    </row>
    <row r="3451" spans="4:4">
      <c r="D3451" s="193"/>
    </row>
    <row r="3452" spans="4:4">
      <c r="D3452" s="193"/>
    </row>
    <row r="3453" spans="4:4">
      <c r="D3453" s="193"/>
    </row>
    <row r="3454" spans="4:4">
      <c r="D3454" s="193"/>
    </row>
    <row r="3455" spans="4:4">
      <c r="D3455" s="193"/>
    </row>
    <row r="3456" spans="4:4">
      <c r="D3456" s="193"/>
    </row>
    <row r="3457" spans="4:4">
      <c r="D3457" s="193"/>
    </row>
    <row r="3458" spans="4:4">
      <c r="D3458" s="193"/>
    </row>
    <row r="3459" spans="4:4">
      <c r="D3459" s="193"/>
    </row>
    <row r="3460" spans="4:4">
      <c r="D3460" s="193"/>
    </row>
    <row r="3461" spans="4:4">
      <c r="D3461" s="193"/>
    </row>
    <row r="3462" spans="4:4">
      <c r="D3462" s="193"/>
    </row>
    <row r="3463" spans="4:4">
      <c r="D3463" s="193"/>
    </row>
    <row r="3464" spans="4:4">
      <c r="D3464" s="193"/>
    </row>
    <row r="3465" spans="4:4">
      <c r="D3465" s="193"/>
    </row>
    <row r="3466" spans="4:4">
      <c r="D3466" s="193"/>
    </row>
    <row r="3467" spans="4:4">
      <c r="D3467" s="193"/>
    </row>
    <row r="3468" spans="4:4">
      <c r="D3468" s="193"/>
    </row>
    <row r="3469" spans="4:4">
      <c r="D3469" s="193"/>
    </row>
    <row r="3470" spans="4:4">
      <c r="D3470" s="193"/>
    </row>
    <row r="3471" spans="4:4">
      <c r="D3471" s="193"/>
    </row>
    <row r="3472" spans="4:4">
      <c r="D3472" s="193"/>
    </row>
    <row r="3473" spans="4:4">
      <c r="D3473" s="193"/>
    </row>
    <row r="3474" spans="4:4">
      <c r="D3474" s="193"/>
    </row>
    <row r="3475" spans="4:4">
      <c r="D3475" s="193"/>
    </row>
    <row r="3476" spans="4:4">
      <c r="D3476" s="193"/>
    </row>
    <row r="3477" spans="4:4">
      <c r="D3477" s="193"/>
    </row>
    <row r="3478" spans="4:4">
      <c r="D3478" s="193"/>
    </row>
    <row r="3479" spans="4:4">
      <c r="D3479" s="193"/>
    </row>
    <row r="3480" spans="4:4">
      <c r="D3480" s="193"/>
    </row>
    <row r="3481" spans="4:4">
      <c r="D3481" s="193"/>
    </row>
    <row r="3482" spans="4:4">
      <c r="D3482" s="193"/>
    </row>
    <row r="3483" spans="4:4">
      <c r="D3483" s="193"/>
    </row>
    <row r="3484" spans="4:4">
      <c r="D3484" s="193"/>
    </row>
    <row r="3485" spans="4:4">
      <c r="D3485" s="193"/>
    </row>
    <row r="3486" spans="4:4">
      <c r="D3486" s="193"/>
    </row>
    <row r="3487" spans="4:4">
      <c r="D3487" s="193"/>
    </row>
    <row r="3488" spans="4:4">
      <c r="D3488" s="193"/>
    </row>
    <row r="3489" spans="4:4">
      <c r="D3489" s="193"/>
    </row>
    <row r="3490" spans="4:4">
      <c r="D3490" s="193"/>
    </row>
    <row r="3491" spans="4:4">
      <c r="D3491" s="193"/>
    </row>
    <row r="3492" spans="4:4">
      <c r="D3492" s="193"/>
    </row>
    <row r="3493" spans="4:4">
      <c r="D3493" s="193"/>
    </row>
    <row r="3494" spans="4:4">
      <c r="D3494" s="193"/>
    </row>
    <row r="3495" spans="4:4">
      <c r="D3495" s="193"/>
    </row>
    <row r="3496" spans="4:4">
      <c r="D3496" s="193"/>
    </row>
    <row r="3497" spans="4:4">
      <c r="D3497" s="193"/>
    </row>
    <row r="3498" spans="4:4">
      <c r="D3498" s="193"/>
    </row>
    <row r="3499" spans="4:4">
      <c r="D3499" s="193"/>
    </row>
    <row r="3500" spans="4:4">
      <c r="D3500" s="193"/>
    </row>
    <row r="3501" spans="4:4">
      <c r="D3501" s="193"/>
    </row>
    <row r="3502" spans="4:4">
      <c r="D3502" s="193"/>
    </row>
    <row r="3503" spans="4:4">
      <c r="D3503" s="193"/>
    </row>
    <row r="3504" spans="4:4">
      <c r="D3504" s="193"/>
    </row>
    <row r="3505" spans="4:4">
      <c r="D3505" s="193"/>
    </row>
    <row r="3506" spans="4:4">
      <c r="D3506" s="193"/>
    </row>
    <row r="3507" spans="4:4">
      <c r="D3507" s="193"/>
    </row>
    <row r="3508" spans="4:4">
      <c r="D3508" s="193"/>
    </row>
    <row r="3509" spans="4:4">
      <c r="D3509" s="193"/>
    </row>
    <row r="3510" spans="4:4">
      <c r="D3510" s="193"/>
    </row>
    <row r="3511" spans="4:4">
      <c r="D3511" s="193"/>
    </row>
    <row r="3512" spans="4:4">
      <c r="D3512" s="193"/>
    </row>
    <row r="3513" spans="4:4">
      <c r="D3513" s="193"/>
    </row>
    <row r="3514" spans="4:4">
      <c r="D3514" s="193"/>
    </row>
    <row r="3515" spans="4:4">
      <c r="D3515" s="193"/>
    </row>
    <row r="3516" spans="4:4">
      <c r="D3516" s="193"/>
    </row>
    <row r="3517" spans="4:4">
      <c r="D3517" s="193"/>
    </row>
    <row r="3518" spans="4:4">
      <c r="D3518" s="193"/>
    </row>
    <row r="3519" spans="4:4">
      <c r="D3519" s="193"/>
    </row>
    <row r="3520" spans="4:4">
      <c r="D3520" s="193"/>
    </row>
    <row r="3521" spans="4:4">
      <c r="D3521" s="193"/>
    </row>
    <row r="3522" spans="4:4">
      <c r="D3522" s="193"/>
    </row>
    <row r="3523" spans="4:4">
      <c r="D3523" s="193"/>
    </row>
    <row r="3524" spans="4:4">
      <c r="D3524" s="193"/>
    </row>
    <row r="3525" spans="4:4">
      <c r="D3525" s="193"/>
    </row>
    <row r="3526" spans="4:4">
      <c r="D3526" s="193"/>
    </row>
    <row r="3527" spans="4:4">
      <c r="D3527" s="193"/>
    </row>
    <row r="3528" spans="4:4">
      <c r="D3528" s="193"/>
    </row>
    <row r="3529" spans="4:4">
      <c r="D3529" s="193"/>
    </row>
    <row r="3530" spans="4:4">
      <c r="D3530" s="193"/>
    </row>
    <row r="3531" spans="4:4">
      <c r="D3531" s="193"/>
    </row>
    <row r="3532" spans="4:4">
      <c r="D3532" s="193"/>
    </row>
    <row r="3533" spans="4:4">
      <c r="D3533" s="193"/>
    </row>
    <row r="3534" spans="4:4">
      <c r="D3534" s="193"/>
    </row>
    <row r="3535" spans="4:4">
      <c r="D3535" s="193"/>
    </row>
    <row r="3536" spans="4:4">
      <c r="D3536" s="193"/>
    </row>
    <row r="3537" spans="4:4">
      <c r="D3537" s="193"/>
    </row>
    <row r="3538" spans="4:4">
      <c r="D3538" s="193"/>
    </row>
    <row r="3539" spans="4:4">
      <c r="D3539" s="193"/>
    </row>
    <row r="3540" spans="4:4">
      <c r="D3540" s="193"/>
    </row>
    <row r="3541" spans="4:4">
      <c r="D3541" s="193"/>
    </row>
    <row r="3542" spans="4:4">
      <c r="D3542" s="193"/>
    </row>
    <row r="3543" spans="4:4">
      <c r="D3543" s="193"/>
    </row>
    <row r="3544" spans="4:4">
      <c r="D3544" s="193"/>
    </row>
    <row r="3545" spans="4:4">
      <c r="D3545" s="193"/>
    </row>
    <row r="3546" spans="4:4">
      <c r="D3546" s="193"/>
    </row>
    <row r="3547" spans="4:4">
      <c r="D3547" s="193"/>
    </row>
    <row r="3548" spans="4:4">
      <c r="D3548" s="193"/>
    </row>
    <row r="3549" spans="4:4">
      <c r="D3549" s="193"/>
    </row>
    <row r="3550" spans="4:4">
      <c r="D3550" s="193"/>
    </row>
    <row r="3551" spans="4:4">
      <c r="D3551" s="193"/>
    </row>
    <row r="3552" spans="4:4">
      <c r="D3552" s="193"/>
    </row>
    <row r="3553" spans="4:4">
      <c r="D3553" s="193"/>
    </row>
    <row r="3554" spans="4:4">
      <c r="D3554" s="193"/>
    </row>
    <row r="3555" spans="4:4">
      <c r="D3555" s="193"/>
    </row>
    <row r="3556" spans="4:4">
      <c r="D3556" s="193"/>
    </row>
    <row r="3557" spans="4:4">
      <c r="D3557" s="193"/>
    </row>
    <row r="3558" spans="4:4">
      <c r="D3558" s="193"/>
    </row>
    <row r="3559" spans="4:4">
      <c r="D3559" s="193"/>
    </row>
    <row r="3560" spans="4:4">
      <c r="D3560" s="193"/>
    </row>
    <row r="3561" spans="4:4">
      <c r="D3561" s="193"/>
    </row>
    <row r="3562" spans="4:4">
      <c r="D3562" s="193"/>
    </row>
    <row r="3563" spans="4:4">
      <c r="D3563" s="193"/>
    </row>
    <row r="3564" spans="4:4">
      <c r="D3564" s="193"/>
    </row>
    <row r="3565" spans="4:4">
      <c r="D3565" s="193"/>
    </row>
    <row r="3566" spans="4:4">
      <c r="D3566" s="193"/>
    </row>
    <row r="3567" spans="4:4">
      <c r="D3567" s="193"/>
    </row>
    <row r="3568" spans="4:4">
      <c r="D3568" s="193"/>
    </row>
    <row r="3569" spans="4:4">
      <c r="D3569" s="193"/>
    </row>
    <row r="3570" spans="4:4">
      <c r="D3570" s="193"/>
    </row>
    <row r="3571" spans="4:4">
      <c r="D3571" s="193"/>
    </row>
    <row r="3572" spans="4:4">
      <c r="D3572" s="193"/>
    </row>
    <row r="3573" spans="4:4">
      <c r="D3573" s="193"/>
    </row>
    <row r="3574" spans="4:4">
      <c r="D3574" s="193"/>
    </row>
    <row r="3575" spans="4:4">
      <c r="D3575" s="193"/>
    </row>
    <row r="3576" spans="4:4">
      <c r="D3576" s="193"/>
    </row>
    <row r="3577" spans="4:4">
      <c r="D3577" s="193"/>
    </row>
    <row r="3578" spans="4:4">
      <c r="D3578" s="193"/>
    </row>
    <row r="3579" spans="4:4">
      <c r="D3579" s="193"/>
    </row>
    <row r="3580" spans="4:4">
      <c r="D3580" s="193"/>
    </row>
    <row r="3581" spans="4:4">
      <c r="D3581" s="193"/>
    </row>
    <row r="3582" spans="4:4">
      <c r="D3582" s="193"/>
    </row>
    <row r="3583" spans="4:4">
      <c r="D3583" s="193"/>
    </row>
    <row r="3584" spans="4:4">
      <c r="D3584" s="193"/>
    </row>
    <row r="3585" spans="4:4">
      <c r="D3585" s="193"/>
    </row>
    <row r="3586" spans="4:4">
      <c r="D3586" s="193"/>
    </row>
    <row r="3587" spans="4:4">
      <c r="D3587" s="193"/>
    </row>
    <row r="3588" spans="4:4">
      <c r="D3588" s="193"/>
    </row>
    <row r="3589" spans="4:4">
      <c r="D3589" s="193"/>
    </row>
    <row r="3590" spans="4:4">
      <c r="D3590" s="193"/>
    </row>
    <row r="3591" spans="4:4">
      <c r="D3591" s="193"/>
    </row>
    <row r="3592" spans="4:4">
      <c r="D3592" s="193"/>
    </row>
    <row r="3593" spans="4:4">
      <c r="D3593" s="193"/>
    </row>
    <row r="3594" spans="4:4">
      <c r="D3594" s="193"/>
    </row>
    <row r="3595" spans="4:4">
      <c r="D3595" s="193"/>
    </row>
    <row r="3596" spans="4:4">
      <c r="D3596" s="193"/>
    </row>
    <row r="3597" spans="4:4">
      <c r="D3597" s="193"/>
    </row>
    <row r="3598" spans="4:4">
      <c r="D3598" s="193"/>
    </row>
    <row r="3599" spans="4:4">
      <c r="D3599" s="193"/>
    </row>
    <row r="3600" spans="4:4">
      <c r="D3600" s="193"/>
    </row>
    <row r="3601" spans="4:4">
      <c r="D3601" s="193"/>
    </row>
    <row r="3602" spans="4:4">
      <c r="D3602" s="193"/>
    </row>
    <row r="3603" spans="4:4">
      <c r="D3603" s="193"/>
    </row>
    <row r="3604" spans="4:4">
      <c r="D3604" s="193"/>
    </row>
    <row r="3605" spans="4:4">
      <c r="D3605" s="193"/>
    </row>
    <row r="3606" spans="4:4">
      <c r="D3606" s="193"/>
    </row>
    <row r="3607" spans="4:4">
      <c r="D3607" s="193"/>
    </row>
    <row r="3608" spans="4:4">
      <c r="D3608" s="193"/>
    </row>
    <row r="3609" spans="4:4">
      <c r="D3609" s="193"/>
    </row>
    <row r="3610" spans="4:4">
      <c r="D3610" s="193"/>
    </row>
    <row r="3611" spans="4:4">
      <c r="D3611" s="193"/>
    </row>
    <row r="3612" spans="4:4">
      <c r="D3612" s="193"/>
    </row>
    <row r="3613" spans="4:4">
      <c r="D3613" s="193"/>
    </row>
    <row r="3614" spans="4:4">
      <c r="D3614" s="193"/>
    </row>
    <row r="3615" spans="4:4">
      <c r="D3615" s="193"/>
    </row>
    <row r="3616" spans="4:4">
      <c r="D3616" s="193"/>
    </row>
    <row r="3617" spans="4:4">
      <c r="D3617" s="193"/>
    </row>
    <row r="3618" spans="4:4">
      <c r="D3618" s="193"/>
    </row>
    <row r="3619" spans="4:4">
      <c r="D3619" s="193"/>
    </row>
    <row r="3620" spans="4:4">
      <c r="D3620" s="193"/>
    </row>
    <row r="3621" spans="4:4">
      <c r="D3621" s="193"/>
    </row>
    <row r="3622" spans="4:4">
      <c r="D3622" s="193"/>
    </row>
    <row r="3623" spans="4:4">
      <c r="D3623" s="193"/>
    </row>
    <row r="3624" spans="4:4">
      <c r="D3624" s="193"/>
    </row>
    <row r="3625" spans="4:4">
      <c r="D3625" s="193"/>
    </row>
    <row r="3626" spans="4:4">
      <c r="D3626" s="193"/>
    </row>
    <row r="3627" spans="4:4">
      <c r="D3627" s="193"/>
    </row>
    <row r="3628" spans="4:4">
      <c r="D3628" s="193"/>
    </row>
    <row r="3629" spans="4:4">
      <c r="D3629" s="193"/>
    </row>
    <row r="3630" spans="4:4">
      <c r="D3630" s="193"/>
    </row>
    <row r="3631" spans="4:4">
      <c r="D3631" s="193"/>
    </row>
    <row r="3632" spans="4:4">
      <c r="D3632" s="193"/>
    </row>
    <row r="3633" spans="4:4">
      <c r="D3633" s="193"/>
    </row>
    <row r="3634" spans="4:4">
      <c r="D3634" s="193"/>
    </row>
    <row r="3635" spans="4:4">
      <c r="D3635" s="193"/>
    </row>
    <row r="3636" spans="4:4">
      <c r="D3636" s="193"/>
    </row>
    <row r="3637" spans="4:4">
      <c r="D3637" s="193"/>
    </row>
    <row r="3638" spans="4:4">
      <c r="D3638" s="193"/>
    </row>
    <row r="3639" spans="4:4">
      <c r="D3639" s="193"/>
    </row>
    <row r="3640" spans="4:4">
      <c r="D3640" s="193"/>
    </row>
    <row r="3641" spans="4:4">
      <c r="D3641" s="193"/>
    </row>
    <row r="3642" spans="4:4">
      <c r="D3642" s="193"/>
    </row>
    <row r="3643" spans="4:4">
      <c r="D3643" s="193"/>
    </row>
    <row r="3644" spans="4:4">
      <c r="D3644" s="193"/>
    </row>
    <row r="3645" spans="4:4">
      <c r="D3645" s="193"/>
    </row>
    <row r="3646" spans="4:4">
      <c r="D3646" s="193"/>
    </row>
    <row r="3647" spans="4:4">
      <c r="D3647" s="193"/>
    </row>
    <row r="3648" spans="4:4">
      <c r="D3648" s="193"/>
    </row>
    <row r="3649" spans="4:4">
      <c r="D3649" s="193"/>
    </row>
    <row r="3650" spans="4:4">
      <c r="D3650" s="193"/>
    </row>
    <row r="3651" spans="4:4">
      <c r="D3651" s="193"/>
    </row>
    <row r="3652" spans="4:4">
      <c r="D3652" s="193"/>
    </row>
    <row r="3653" spans="4:4">
      <c r="D3653" s="193"/>
    </row>
    <row r="3654" spans="4:4">
      <c r="D3654" s="193"/>
    </row>
    <row r="3655" spans="4:4">
      <c r="D3655" s="193"/>
    </row>
    <row r="3656" spans="4:4">
      <c r="D3656" s="193"/>
    </row>
    <row r="3657" spans="4:4">
      <c r="D3657" s="193"/>
    </row>
    <row r="3658" spans="4:4">
      <c r="D3658" s="193"/>
    </row>
    <row r="3659" spans="4:4">
      <c r="D3659" s="193"/>
    </row>
    <row r="3660" spans="4:4">
      <c r="D3660" s="193"/>
    </row>
    <row r="3661" spans="4:4">
      <c r="D3661" s="193"/>
    </row>
    <row r="3662" spans="4:4">
      <c r="D3662" s="193"/>
    </row>
    <row r="3663" spans="4:4">
      <c r="D3663" s="193"/>
    </row>
    <row r="3664" spans="4:4">
      <c r="D3664" s="193"/>
    </row>
    <row r="3665" spans="4:4">
      <c r="D3665" s="193"/>
    </row>
    <row r="3666" spans="4:4">
      <c r="D3666" s="193"/>
    </row>
    <row r="3667" spans="4:4">
      <c r="D3667" s="193"/>
    </row>
    <row r="3668" spans="4:4">
      <c r="D3668" s="193"/>
    </row>
    <row r="3669" spans="4:4">
      <c r="D3669" s="193"/>
    </row>
    <row r="3670" spans="4:4">
      <c r="D3670" s="193"/>
    </row>
    <row r="3671" spans="4:4">
      <c r="D3671" s="193"/>
    </row>
    <row r="3672" spans="4:4">
      <c r="D3672" s="193"/>
    </row>
    <row r="3673" spans="4:4">
      <c r="D3673" s="193"/>
    </row>
    <row r="3674" spans="4:4">
      <c r="D3674" s="193"/>
    </row>
    <row r="3675" spans="4:4">
      <c r="D3675" s="193"/>
    </row>
    <row r="3676" spans="4:4">
      <c r="D3676" s="193"/>
    </row>
    <row r="3677" spans="4:4">
      <c r="D3677" s="193"/>
    </row>
    <row r="3678" spans="4:4">
      <c r="D3678" s="193"/>
    </row>
    <row r="3679" spans="4:4">
      <c r="D3679" s="193"/>
    </row>
    <row r="3680" spans="4:4">
      <c r="D3680" s="193"/>
    </row>
    <row r="3681" spans="4:4">
      <c r="D3681" s="193"/>
    </row>
    <row r="3682" spans="4:4">
      <c r="D3682" s="193"/>
    </row>
    <row r="3683" spans="4:4">
      <c r="D3683" s="193"/>
    </row>
    <row r="3684" spans="4:4">
      <c r="D3684" s="193"/>
    </row>
    <row r="3685" spans="4:4">
      <c r="D3685" s="193"/>
    </row>
    <row r="3686" spans="4:4">
      <c r="D3686" s="193"/>
    </row>
    <row r="3687" spans="4:4">
      <c r="D3687" s="193"/>
    </row>
    <row r="3688" spans="4:4">
      <c r="D3688" s="193"/>
    </row>
    <row r="3689" spans="4:4">
      <c r="D3689" s="193"/>
    </row>
    <row r="3690" spans="4:4">
      <c r="D3690" s="193"/>
    </row>
    <row r="3691" spans="4:4">
      <c r="D3691" s="193"/>
    </row>
    <row r="3692" spans="4:4">
      <c r="D3692" s="193"/>
    </row>
    <row r="3693" spans="4:4">
      <c r="D3693" s="193"/>
    </row>
    <row r="3694" spans="4:4">
      <c r="D3694" s="193"/>
    </row>
    <row r="3695" spans="4:4">
      <c r="D3695" s="193"/>
    </row>
    <row r="3696" spans="4:4">
      <c r="D3696" s="193"/>
    </row>
    <row r="3697" spans="4:4">
      <c r="D3697" s="193"/>
    </row>
    <row r="3698" spans="4:4">
      <c r="D3698" s="193"/>
    </row>
    <row r="3699" spans="4:4">
      <c r="D3699" s="193"/>
    </row>
    <row r="3700" spans="4:4">
      <c r="D3700" s="193"/>
    </row>
    <row r="3701" spans="4:4">
      <c r="D3701" s="193"/>
    </row>
    <row r="3702" spans="4:4">
      <c r="D3702" s="193"/>
    </row>
    <row r="3703" spans="4:4">
      <c r="D3703" s="193"/>
    </row>
    <row r="3704" spans="4:4">
      <c r="D3704" s="193"/>
    </row>
    <row r="3705" spans="4:4">
      <c r="D3705" s="193"/>
    </row>
    <row r="3706" spans="4:4">
      <c r="D3706" s="193"/>
    </row>
    <row r="3707" spans="4:4">
      <c r="D3707" s="193"/>
    </row>
    <row r="3708" spans="4:4">
      <c r="D3708" s="193"/>
    </row>
    <row r="3709" spans="4:4">
      <c r="D3709" s="193"/>
    </row>
    <row r="3710" spans="4:4">
      <c r="D3710" s="193"/>
    </row>
    <row r="3711" spans="4:4">
      <c r="D3711" s="193"/>
    </row>
    <row r="3712" spans="4:4">
      <c r="D3712" s="193"/>
    </row>
    <row r="3713" spans="4:4">
      <c r="D3713" s="193"/>
    </row>
    <row r="3714" spans="4:4">
      <c r="D3714" s="193"/>
    </row>
    <row r="3715" spans="4:4">
      <c r="D3715" s="193"/>
    </row>
    <row r="3716" spans="4:4">
      <c r="D3716" s="193"/>
    </row>
    <row r="3717" spans="4:4">
      <c r="D3717" s="193"/>
    </row>
    <row r="3718" spans="4:4">
      <c r="D3718" s="193"/>
    </row>
    <row r="3719" spans="4:4">
      <c r="D3719" s="193"/>
    </row>
    <row r="3720" spans="4:4">
      <c r="D3720" s="193"/>
    </row>
    <row r="3721" spans="4:4">
      <c r="D3721" s="193"/>
    </row>
    <row r="3722" spans="4:4">
      <c r="D3722" s="193"/>
    </row>
    <row r="3723" spans="4:4">
      <c r="D3723" s="193"/>
    </row>
    <row r="3724" spans="4:4">
      <c r="D3724" s="193"/>
    </row>
    <row r="3725" spans="4:4">
      <c r="D3725" s="193"/>
    </row>
    <row r="3726" spans="4:4">
      <c r="D3726" s="193"/>
    </row>
    <row r="3727" spans="4:4">
      <c r="D3727" s="193"/>
    </row>
    <row r="3728" spans="4:4">
      <c r="D3728" s="193"/>
    </row>
    <row r="3729" spans="4:4">
      <c r="D3729" s="193"/>
    </row>
    <row r="3730" spans="4:4">
      <c r="D3730" s="193"/>
    </row>
    <row r="3731" spans="4:4">
      <c r="D3731" s="193"/>
    </row>
    <row r="3732" spans="4:4">
      <c r="D3732" s="193"/>
    </row>
    <row r="3733" spans="4:4">
      <c r="D3733" s="193"/>
    </row>
    <row r="3734" spans="4:4">
      <c r="D3734" s="193"/>
    </row>
    <row r="3735" spans="4:4">
      <c r="D3735" s="193"/>
    </row>
    <row r="3736" spans="4:4">
      <c r="D3736" s="193"/>
    </row>
    <row r="3737" spans="4:4">
      <c r="D3737" s="193"/>
    </row>
    <row r="3738" spans="4:4">
      <c r="D3738" s="193"/>
    </row>
    <row r="3739" spans="4:4">
      <c r="D3739" s="193"/>
    </row>
    <row r="3740" spans="4:4">
      <c r="D3740" s="193"/>
    </row>
    <row r="3741" spans="4:4">
      <c r="D3741" s="193"/>
    </row>
    <row r="3742" spans="4:4">
      <c r="D3742" s="193"/>
    </row>
    <row r="3743" spans="4:4">
      <c r="D3743" s="193"/>
    </row>
    <row r="3744" spans="4:4">
      <c r="D3744" s="193"/>
    </row>
    <row r="3745" spans="4:4">
      <c r="D3745" s="193"/>
    </row>
    <row r="3746" spans="4:4">
      <c r="D3746" s="193"/>
    </row>
    <row r="3747" spans="4:4">
      <c r="D3747" s="193"/>
    </row>
    <row r="3748" spans="4:4">
      <c r="D3748" s="193"/>
    </row>
    <row r="3749" spans="4:4">
      <c r="D3749" s="193"/>
    </row>
    <row r="3750" spans="4:4">
      <c r="D3750" s="193"/>
    </row>
    <row r="3751" spans="4:4">
      <c r="D3751" s="193"/>
    </row>
    <row r="3752" spans="4:4">
      <c r="D3752" s="193"/>
    </row>
    <row r="3753" spans="4:4">
      <c r="D3753" s="193"/>
    </row>
    <row r="3754" spans="4:4">
      <c r="D3754" s="193"/>
    </row>
    <row r="3755" spans="4:4">
      <c r="D3755" s="193"/>
    </row>
    <row r="3756" spans="4:4">
      <c r="D3756" s="193"/>
    </row>
    <row r="3757" spans="4:4">
      <c r="D3757" s="193"/>
    </row>
    <row r="3758" spans="4:4">
      <c r="D3758" s="193"/>
    </row>
    <row r="3759" spans="4:4">
      <c r="D3759" s="193"/>
    </row>
    <row r="3760" spans="4:4">
      <c r="D3760" s="193"/>
    </row>
    <row r="3761" spans="4:4">
      <c r="D3761" s="193"/>
    </row>
    <row r="3762" spans="4:4">
      <c r="D3762" s="193"/>
    </row>
    <row r="3763" spans="4:4">
      <c r="D3763" s="193"/>
    </row>
    <row r="3764" spans="4:4">
      <c r="D3764" s="193"/>
    </row>
    <row r="3765" spans="4:4">
      <c r="D3765" s="193"/>
    </row>
    <row r="3766" spans="4:4">
      <c r="D3766" s="193"/>
    </row>
    <row r="3767" spans="4:4">
      <c r="D3767" s="193"/>
    </row>
    <row r="3768" spans="4:4">
      <c r="D3768" s="193"/>
    </row>
    <row r="3769" spans="4:4">
      <c r="D3769" s="193"/>
    </row>
    <row r="3770" spans="4:4">
      <c r="D3770" s="193"/>
    </row>
    <row r="3771" spans="4:4">
      <c r="D3771" s="193"/>
    </row>
    <row r="3772" spans="4:4">
      <c r="D3772" s="193"/>
    </row>
    <row r="3773" spans="4:4">
      <c r="D3773" s="193"/>
    </row>
    <row r="3774" spans="4:4">
      <c r="D3774" s="193"/>
    </row>
    <row r="3775" spans="4:4">
      <c r="D3775" s="193"/>
    </row>
    <row r="3776" spans="4:4">
      <c r="D3776" s="193"/>
    </row>
    <row r="3777" spans="4:4">
      <c r="D3777" s="193"/>
    </row>
    <row r="3778" spans="4:4">
      <c r="D3778" s="193"/>
    </row>
    <row r="3779" spans="4:4">
      <c r="D3779" s="193"/>
    </row>
    <row r="3780" spans="4:4">
      <c r="D3780" s="193"/>
    </row>
    <row r="3781" spans="4:4">
      <c r="D3781" s="193"/>
    </row>
    <row r="3782" spans="4:4">
      <c r="D3782" s="193"/>
    </row>
    <row r="3783" spans="4:4">
      <c r="D3783" s="193"/>
    </row>
    <row r="3784" spans="4:4">
      <c r="D3784" s="193"/>
    </row>
    <row r="3785" spans="4:4">
      <c r="D3785" s="193"/>
    </row>
    <row r="3786" spans="4:4">
      <c r="D3786" s="193"/>
    </row>
    <row r="3787" spans="4:4">
      <c r="D3787" s="193"/>
    </row>
    <row r="3788" spans="4:4">
      <c r="D3788" s="193"/>
    </row>
    <row r="3789" spans="4:4">
      <c r="D3789" s="193"/>
    </row>
    <row r="3790" spans="4:4">
      <c r="D3790" s="193"/>
    </row>
    <row r="3791" spans="4:4">
      <c r="D3791" s="193"/>
    </row>
    <row r="3792" spans="4:4">
      <c r="D3792" s="193"/>
    </row>
    <row r="3793" spans="4:4">
      <c r="D3793" s="193"/>
    </row>
    <row r="3794" spans="4:4">
      <c r="D3794" s="193"/>
    </row>
    <row r="3795" spans="4:4">
      <c r="D3795" s="193"/>
    </row>
    <row r="3796" spans="4:4">
      <c r="D3796" s="193"/>
    </row>
    <row r="3797" spans="4:4">
      <c r="D3797" s="193"/>
    </row>
    <row r="3798" spans="4:4">
      <c r="D3798" s="193"/>
    </row>
    <row r="3799" spans="4:4">
      <c r="D3799" s="193"/>
    </row>
    <row r="3800" spans="4:4">
      <c r="D3800" s="193"/>
    </row>
    <row r="3801" spans="4:4">
      <c r="D3801" s="193"/>
    </row>
    <row r="3802" spans="4:4">
      <c r="D3802" s="193"/>
    </row>
    <row r="3803" spans="4:4">
      <c r="D3803" s="193"/>
    </row>
    <row r="3804" spans="4:4">
      <c r="D3804" s="193"/>
    </row>
    <row r="3805" spans="4:4">
      <c r="D3805" s="193"/>
    </row>
    <row r="3806" spans="4:4">
      <c r="D3806" s="193"/>
    </row>
    <row r="3807" spans="4:4">
      <c r="D3807" s="193"/>
    </row>
    <row r="3808" spans="4:4">
      <c r="D3808" s="193"/>
    </row>
    <row r="3809" spans="4:4">
      <c r="D3809" s="193"/>
    </row>
    <row r="3810" spans="4:4">
      <c r="D3810" s="193"/>
    </row>
    <row r="3811" spans="4:4">
      <c r="D3811" s="193"/>
    </row>
    <row r="3812" spans="4:4">
      <c r="D3812" s="193"/>
    </row>
    <row r="3813" spans="4:4">
      <c r="D3813" s="193"/>
    </row>
    <row r="3814" spans="4:4">
      <c r="D3814" s="193"/>
    </row>
    <row r="3815" spans="4:4">
      <c r="D3815" s="193"/>
    </row>
    <row r="3816" spans="4:4">
      <c r="D3816" s="193"/>
    </row>
    <row r="3817" spans="4:4">
      <c r="D3817" s="193"/>
    </row>
    <row r="3818" spans="4:4">
      <c r="D3818" s="193"/>
    </row>
    <row r="3819" spans="4:4">
      <c r="D3819" s="193"/>
    </row>
    <row r="3820" spans="4:4">
      <c r="D3820" s="193"/>
    </row>
    <row r="3821" spans="4:4">
      <c r="D3821" s="193"/>
    </row>
    <row r="3822" spans="4:4">
      <c r="D3822" s="193"/>
    </row>
    <row r="3823" spans="4:4">
      <c r="D3823" s="193"/>
    </row>
    <row r="3824" spans="4:4">
      <c r="D3824" s="193"/>
    </row>
    <row r="3825" spans="4:4">
      <c r="D3825" s="193"/>
    </row>
    <row r="3826" spans="4:4">
      <c r="D3826" s="193"/>
    </row>
    <row r="3827" spans="4:4">
      <c r="D3827" s="193"/>
    </row>
    <row r="3828" spans="4:4">
      <c r="D3828" s="193"/>
    </row>
    <row r="3829" spans="4:4">
      <c r="D3829" s="193"/>
    </row>
    <row r="3830" spans="4:4">
      <c r="D3830" s="193"/>
    </row>
    <row r="3831" spans="4:4">
      <c r="D3831" s="193"/>
    </row>
    <row r="3832" spans="4:4">
      <c r="D3832" s="193"/>
    </row>
    <row r="3833" spans="4:4">
      <c r="D3833" s="193"/>
    </row>
    <row r="3834" spans="4:4">
      <c r="D3834" s="193"/>
    </row>
    <row r="3835" spans="4:4">
      <c r="D3835" s="193"/>
    </row>
    <row r="3836" spans="4:4">
      <c r="D3836" s="193"/>
    </row>
    <row r="3837" spans="4:4">
      <c r="D3837" s="193"/>
    </row>
    <row r="3838" spans="4:4">
      <c r="D3838" s="193"/>
    </row>
    <row r="3839" spans="4:4">
      <c r="D3839" s="193"/>
    </row>
    <row r="3840" spans="4:4">
      <c r="D3840" s="193"/>
    </row>
    <row r="3841" spans="4:4">
      <c r="D3841" s="193"/>
    </row>
    <row r="3842" spans="4:4">
      <c r="D3842" s="193"/>
    </row>
    <row r="3843" spans="4:4">
      <c r="D3843" s="193"/>
    </row>
    <row r="3844" spans="4:4">
      <c r="D3844" s="193"/>
    </row>
    <row r="3845" spans="4:4">
      <c r="D3845" s="193"/>
    </row>
    <row r="3846" spans="4:4">
      <c r="D3846" s="193"/>
    </row>
    <row r="3847" spans="4:4">
      <c r="D3847" s="193"/>
    </row>
    <row r="3848" spans="4:4">
      <c r="D3848" s="193"/>
    </row>
    <row r="3849" spans="4:4">
      <c r="D3849" s="193"/>
    </row>
    <row r="3850" spans="4:4">
      <c r="D3850" s="193"/>
    </row>
    <row r="3851" spans="4:4">
      <c r="D3851" s="193"/>
    </row>
    <row r="3852" spans="4:4">
      <c r="D3852" s="193"/>
    </row>
    <row r="3853" spans="4:4">
      <c r="D3853" s="193"/>
    </row>
    <row r="3854" spans="4:4">
      <c r="D3854" s="193"/>
    </row>
    <row r="3855" spans="4:4">
      <c r="D3855" s="193"/>
    </row>
    <row r="3856" spans="4:4">
      <c r="D3856" s="193"/>
    </row>
    <row r="3857" spans="4:4">
      <c r="D3857" s="193"/>
    </row>
    <row r="3858" spans="4:4">
      <c r="D3858" s="193"/>
    </row>
    <row r="3859" spans="4:4">
      <c r="D3859" s="193"/>
    </row>
    <row r="3860" spans="4:4">
      <c r="D3860" s="193"/>
    </row>
    <row r="3861" spans="4:4">
      <c r="D3861" s="193"/>
    </row>
    <row r="3862" spans="4:4">
      <c r="D3862" s="193"/>
    </row>
    <row r="3863" spans="4:4">
      <c r="D3863" s="193"/>
    </row>
    <row r="3864" spans="4:4">
      <c r="D3864" s="193"/>
    </row>
    <row r="3865" spans="4:4">
      <c r="D3865" s="193"/>
    </row>
    <row r="3866" spans="4:4">
      <c r="D3866" s="193"/>
    </row>
    <row r="3867" spans="4:4">
      <c r="D3867" s="193"/>
    </row>
    <row r="3868" spans="4:4">
      <c r="D3868" s="193"/>
    </row>
    <row r="3869" spans="4:4">
      <c r="D3869" s="193"/>
    </row>
    <row r="3870" spans="4:4">
      <c r="D3870" s="193"/>
    </row>
    <row r="3871" spans="4:4">
      <c r="D3871" s="193"/>
    </row>
    <row r="3872" spans="4:4">
      <c r="D3872" s="193"/>
    </row>
    <row r="3873" spans="4:4">
      <c r="D3873" s="193"/>
    </row>
    <row r="3874" spans="4:4">
      <c r="D3874" s="193"/>
    </row>
    <row r="3875" spans="4:4">
      <c r="D3875" s="193"/>
    </row>
    <row r="3876" spans="4:4">
      <c r="D3876" s="193"/>
    </row>
    <row r="3877" spans="4:4">
      <c r="D3877" s="193"/>
    </row>
    <row r="3878" spans="4:4">
      <c r="D3878" s="193"/>
    </row>
    <row r="3879" spans="4:4">
      <c r="D3879" s="193"/>
    </row>
    <row r="3880" spans="4:4">
      <c r="D3880" s="193"/>
    </row>
    <row r="3881" spans="4:4">
      <c r="D3881" s="193"/>
    </row>
    <row r="3882" spans="4:4">
      <c r="D3882" s="193"/>
    </row>
    <row r="3883" spans="4:4">
      <c r="D3883" s="193"/>
    </row>
    <row r="3884" spans="4:4">
      <c r="D3884" s="193"/>
    </row>
    <row r="3885" spans="4:4">
      <c r="D3885" s="193"/>
    </row>
    <row r="3886" spans="4:4">
      <c r="D3886" s="193"/>
    </row>
    <row r="3887" spans="4:4">
      <c r="D3887" s="193"/>
    </row>
    <row r="3888" spans="4:4">
      <c r="D3888" s="193"/>
    </row>
    <row r="3889" spans="4:4">
      <c r="D3889" s="193"/>
    </row>
    <row r="3890" spans="4:4">
      <c r="D3890" s="193"/>
    </row>
    <row r="3891" spans="4:4">
      <c r="D3891" s="193"/>
    </row>
    <row r="3892" spans="4:4">
      <c r="D3892" s="193"/>
    </row>
    <row r="3893" spans="4:4">
      <c r="D3893" s="193"/>
    </row>
    <row r="3894" spans="4:4">
      <c r="D3894" s="193"/>
    </row>
    <row r="3895" spans="4:4">
      <c r="D3895" s="193"/>
    </row>
    <row r="3896" spans="4:4">
      <c r="D3896" s="193"/>
    </row>
    <row r="3897" spans="4:4">
      <c r="D3897" s="193"/>
    </row>
    <row r="3898" spans="4:4">
      <c r="D3898" s="193"/>
    </row>
    <row r="3899" spans="4:4">
      <c r="D3899" s="193"/>
    </row>
    <row r="3900" spans="4:4">
      <c r="D3900" s="193"/>
    </row>
    <row r="3901" spans="4:4">
      <c r="D3901" s="193"/>
    </row>
    <row r="3902" spans="4:4">
      <c r="D3902" s="193"/>
    </row>
    <row r="3903" spans="4:4">
      <c r="D3903" s="193"/>
    </row>
    <row r="3904" spans="4:4">
      <c r="D3904" s="193"/>
    </row>
    <row r="3905" spans="4:4">
      <c r="D3905" s="193"/>
    </row>
    <row r="3906" spans="4:4">
      <c r="D3906" s="193"/>
    </row>
    <row r="3907" spans="4:4">
      <c r="D3907" s="193"/>
    </row>
    <row r="3908" spans="4:4">
      <c r="D3908" s="193"/>
    </row>
    <row r="3909" spans="4:4">
      <c r="D3909" s="193"/>
    </row>
    <row r="3910" spans="4:4">
      <c r="D3910" s="193"/>
    </row>
    <row r="3911" spans="4:4">
      <c r="D3911" s="193"/>
    </row>
    <row r="3912" spans="4:4">
      <c r="D3912" s="193"/>
    </row>
    <row r="3913" spans="4:4">
      <c r="D3913" s="193"/>
    </row>
    <row r="3914" spans="4:4">
      <c r="D3914" s="193"/>
    </row>
    <row r="3915" spans="4:4">
      <c r="D3915" s="193"/>
    </row>
    <row r="3916" spans="4:4">
      <c r="D3916" s="193"/>
    </row>
    <row r="3917" spans="4:4">
      <c r="D3917" s="193"/>
    </row>
    <row r="3918" spans="4:4">
      <c r="D3918" s="193"/>
    </row>
    <row r="3919" spans="4:4">
      <c r="D3919" s="193"/>
    </row>
    <row r="3920" spans="4:4">
      <c r="D3920" s="193"/>
    </row>
    <row r="3921" spans="4:4">
      <c r="D3921" s="193"/>
    </row>
    <row r="3922" spans="4:4">
      <c r="D3922" s="193"/>
    </row>
    <row r="3923" spans="4:4">
      <c r="D3923" s="193"/>
    </row>
    <row r="3924" spans="4:4">
      <c r="D3924" s="193"/>
    </row>
    <row r="3925" spans="4:4">
      <c r="D3925" s="193"/>
    </row>
    <row r="3926" spans="4:4">
      <c r="D3926" s="193"/>
    </row>
    <row r="3927" spans="4:4">
      <c r="D3927" s="193"/>
    </row>
    <row r="3928" spans="4:4">
      <c r="D3928" s="193"/>
    </row>
    <row r="3929" spans="4:4">
      <c r="D3929" s="193"/>
    </row>
    <row r="3930" spans="4:4">
      <c r="D3930" s="193"/>
    </row>
    <row r="3931" spans="4:4">
      <c r="D3931" s="193"/>
    </row>
    <row r="3932" spans="4:4">
      <c r="D3932" s="193"/>
    </row>
    <row r="3933" spans="4:4">
      <c r="D3933" s="193"/>
    </row>
    <row r="3934" spans="4:4">
      <c r="D3934" s="193"/>
    </row>
    <row r="3935" spans="4:4">
      <c r="D3935" s="193"/>
    </row>
    <row r="3936" spans="4:4">
      <c r="D3936" s="193"/>
    </row>
    <row r="3937" spans="4:4">
      <c r="D3937" s="193"/>
    </row>
    <row r="3938" spans="4:4">
      <c r="D3938" s="193"/>
    </row>
    <row r="3939" spans="4:4">
      <c r="D3939" s="193"/>
    </row>
    <row r="3940" spans="4:4">
      <c r="D3940" s="193"/>
    </row>
    <row r="3941" spans="4:4">
      <c r="D3941" s="193"/>
    </row>
    <row r="3942" spans="4:4">
      <c r="D3942" s="193"/>
    </row>
    <row r="3943" spans="4:4">
      <c r="D3943" s="193"/>
    </row>
    <row r="3944" spans="4:4">
      <c r="D3944" s="193"/>
    </row>
    <row r="3945" spans="4:4">
      <c r="D3945" s="193"/>
    </row>
    <row r="3946" spans="4:4">
      <c r="D3946" s="193"/>
    </row>
    <row r="3947" spans="4:4">
      <c r="D3947" s="193"/>
    </row>
    <row r="3948" spans="4:4">
      <c r="D3948" s="193"/>
    </row>
    <row r="3949" spans="4:4">
      <c r="D3949" s="193"/>
    </row>
    <row r="3950" spans="4:4">
      <c r="D3950" s="193"/>
    </row>
    <row r="3951" spans="4:4">
      <c r="D3951" s="193"/>
    </row>
    <row r="3952" spans="4:4">
      <c r="D3952" s="193"/>
    </row>
    <row r="3953" spans="4:4">
      <c r="D3953" s="193"/>
    </row>
    <row r="3954" spans="4:4">
      <c r="D3954" s="193"/>
    </row>
    <row r="3955" spans="4:4">
      <c r="D3955" s="193"/>
    </row>
    <row r="3956" spans="4:4">
      <c r="D3956" s="193"/>
    </row>
    <row r="3957" spans="4:4">
      <c r="D3957" s="193"/>
    </row>
    <row r="3958" spans="4:4">
      <c r="D3958" s="193"/>
    </row>
    <row r="3959" spans="4:4">
      <c r="D3959" s="193"/>
    </row>
    <row r="3960" spans="4:4">
      <c r="D3960" s="193"/>
    </row>
    <row r="3961" spans="4:4">
      <c r="D3961" s="193"/>
    </row>
    <row r="3962" spans="4:4">
      <c r="D3962" s="193"/>
    </row>
    <row r="3963" spans="4:4">
      <c r="D3963" s="193"/>
    </row>
    <row r="3964" spans="4:4">
      <c r="D3964" s="193"/>
    </row>
    <row r="3965" spans="4:4">
      <c r="D3965" s="193"/>
    </row>
    <row r="3966" spans="4:4">
      <c r="D3966" s="193"/>
    </row>
    <row r="3967" spans="4:4">
      <c r="D3967" s="193"/>
    </row>
    <row r="3968" spans="4:4">
      <c r="D3968" s="193"/>
    </row>
    <row r="3969" spans="4:4">
      <c r="D3969" s="193"/>
    </row>
    <row r="3970" spans="4:4">
      <c r="D3970" s="193"/>
    </row>
    <row r="3971" spans="4:4">
      <c r="D3971" s="193"/>
    </row>
    <row r="3972" spans="4:4">
      <c r="D3972" s="193"/>
    </row>
    <row r="3973" spans="4:4">
      <c r="D3973" s="193"/>
    </row>
    <row r="3974" spans="4:4">
      <c r="D3974" s="193"/>
    </row>
    <row r="3975" spans="4:4">
      <c r="D3975" s="193"/>
    </row>
    <row r="3976" spans="4:4">
      <c r="D3976" s="193"/>
    </row>
    <row r="3977" spans="4:4">
      <c r="D3977" s="193"/>
    </row>
    <row r="3978" spans="4:4">
      <c r="D3978" s="193"/>
    </row>
    <row r="3979" spans="4:4">
      <c r="D3979" s="193"/>
    </row>
    <row r="3980" spans="4:4">
      <c r="D3980" s="193"/>
    </row>
    <row r="3981" spans="4:4">
      <c r="D3981" s="193"/>
    </row>
    <row r="3982" spans="4:4">
      <c r="D3982" s="193"/>
    </row>
    <row r="3983" spans="4:4">
      <c r="D3983" s="193"/>
    </row>
    <row r="3984" spans="4:4">
      <c r="D3984" s="193"/>
    </row>
    <row r="3985" spans="4:4">
      <c r="D3985" s="193"/>
    </row>
    <row r="3986" spans="4:4">
      <c r="D3986" s="193"/>
    </row>
    <row r="3987" spans="4:4">
      <c r="D3987" s="193"/>
    </row>
    <row r="3988" spans="4:4">
      <c r="D3988" s="193"/>
    </row>
    <row r="3989" spans="4:4">
      <c r="D3989" s="193"/>
    </row>
    <row r="3990" spans="4:4">
      <c r="D3990" s="193"/>
    </row>
    <row r="3991" spans="4:4">
      <c r="D3991" s="193"/>
    </row>
    <row r="3992" spans="4:4">
      <c r="D3992" s="193"/>
    </row>
    <row r="3993" spans="4:4">
      <c r="D3993" s="193"/>
    </row>
    <row r="3994" spans="4:4">
      <c r="D3994" s="193"/>
    </row>
    <row r="3995" spans="4:4">
      <c r="D3995" s="193"/>
    </row>
    <row r="3996" spans="4:4">
      <c r="D3996" s="193"/>
    </row>
    <row r="3997" spans="4:4">
      <c r="D3997" s="193"/>
    </row>
    <row r="3998" spans="4:4">
      <c r="D3998" s="193"/>
    </row>
    <row r="3999" spans="4:4">
      <c r="D3999" s="193"/>
    </row>
    <row r="4000" spans="4:4">
      <c r="D4000" s="193"/>
    </row>
    <row r="4001" spans="4:4">
      <c r="D4001" s="193"/>
    </row>
    <row r="4002" spans="4:4">
      <c r="D4002" s="193"/>
    </row>
    <row r="4003" spans="4:4">
      <c r="D4003" s="193"/>
    </row>
    <row r="4004" spans="4:4">
      <c r="D4004" s="193"/>
    </row>
    <row r="4005" spans="4:4">
      <c r="D4005" s="193"/>
    </row>
    <row r="4006" spans="4:4">
      <c r="D4006" s="193"/>
    </row>
    <row r="4007" spans="4:4">
      <c r="D4007" s="193"/>
    </row>
    <row r="4008" spans="4:4">
      <c r="D4008" s="193"/>
    </row>
    <row r="4009" spans="4:4">
      <c r="D4009" s="193"/>
    </row>
    <row r="4010" spans="4:4">
      <c r="D4010" s="193"/>
    </row>
    <row r="4011" spans="4:4">
      <c r="D4011" s="193"/>
    </row>
    <row r="4012" spans="4:4">
      <c r="D4012" s="193"/>
    </row>
    <row r="4013" spans="4:4">
      <c r="D4013" s="193"/>
    </row>
    <row r="4014" spans="4:4">
      <c r="D4014" s="193"/>
    </row>
    <row r="4015" spans="4:4">
      <c r="D4015" s="193"/>
    </row>
    <row r="4016" spans="4:4">
      <c r="D4016" s="193"/>
    </row>
    <row r="4017" spans="4:4">
      <c r="D4017" s="193"/>
    </row>
    <row r="4018" spans="4:4">
      <c r="D4018" s="193"/>
    </row>
    <row r="4019" spans="4:4">
      <c r="D4019" s="193"/>
    </row>
    <row r="4020" spans="4:4">
      <c r="D4020" s="193"/>
    </row>
    <row r="4021" spans="4:4">
      <c r="D4021" s="193"/>
    </row>
    <row r="4022" spans="4:4">
      <c r="D4022" s="193"/>
    </row>
    <row r="4023" spans="4:4">
      <c r="D4023" s="193"/>
    </row>
    <row r="4024" spans="4:4">
      <c r="D4024" s="193"/>
    </row>
    <row r="4025" spans="4:4">
      <c r="D4025" s="193"/>
    </row>
    <row r="4026" spans="4:4">
      <c r="D4026" s="193"/>
    </row>
    <row r="4027" spans="4:4">
      <c r="D4027" s="193"/>
    </row>
    <row r="4028" spans="4:4">
      <c r="D4028" s="193"/>
    </row>
    <row r="4029" spans="4:4">
      <c r="D4029" s="193"/>
    </row>
    <row r="4030" spans="4:4">
      <c r="D4030" s="193"/>
    </row>
    <row r="4031" spans="4:4">
      <c r="D4031" s="193"/>
    </row>
    <row r="4032" spans="4:4">
      <c r="D4032" s="193"/>
    </row>
    <row r="4033" spans="4:4">
      <c r="D4033" s="193"/>
    </row>
    <row r="4034" spans="4:4">
      <c r="D4034" s="193"/>
    </row>
    <row r="4035" spans="4:4">
      <c r="D4035" s="193"/>
    </row>
    <row r="4036" spans="4:4">
      <c r="D4036" s="193"/>
    </row>
    <row r="4037" spans="4:4">
      <c r="D4037" s="193"/>
    </row>
    <row r="4038" spans="4:4">
      <c r="D4038" s="193"/>
    </row>
    <row r="4039" spans="4:4">
      <c r="D4039" s="193"/>
    </row>
    <row r="4040" spans="4:4">
      <c r="D4040" s="193"/>
    </row>
    <row r="4041" spans="4:4">
      <c r="D4041" s="193"/>
    </row>
    <row r="4042" spans="4:4">
      <c r="D4042" s="193"/>
    </row>
    <row r="4043" spans="4:4">
      <c r="D4043" s="193"/>
    </row>
    <row r="4044" spans="4:4">
      <c r="D4044" s="193"/>
    </row>
    <row r="4045" spans="4:4">
      <c r="D4045" s="193"/>
    </row>
    <row r="4046" spans="4:4">
      <c r="D4046" s="193"/>
    </row>
    <row r="4047" spans="4:4">
      <c r="D4047" s="193"/>
    </row>
    <row r="4048" spans="4:4">
      <c r="D4048" s="193"/>
    </row>
    <row r="4049" spans="4:4">
      <c r="D4049" s="193"/>
    </row>
    <row r="4050" spans="4:4">
      <c r="D4050" s="193"/>
    </row>
    <row r="4051" spans="4:4">
      <c r="D4051" s="193"/>
    </row>
    <row r="4052" spans="4:4">
      <c r="D4052" s="193"/>
    </row>
    <row r="4053" spans="4:4">
      <c r="D4053" s="193"/>
    </row>
    <row r="4054" spans="4:4">
      <c r="D4054" s="193"/>
    </row>
    <row r="4055" spans="4:4">
      <c r="D4055" s="193"/>
    </row>
    <row r="4056" spans="4:4">
      <c r="D4056" s="193"/>
    </row>
    <row r="4057" spans="4:4">
      <c r="D4057" s="193"/>
    </row>
    <row r="4058" spans="4:4">
      <c r="D4058" s="193"/>
    </row>
    <row r="4059" spans="4:4">
      <c r="D4059" s="193"/>
    </row>
    <row r="4060" spans="4:4">
      <c r="D4060" s="193"/>
    </row>
    <row r="4061" spans="4:4">
      <c r="D4061" s="193"/>
    </row>
    <row r="4062" spans="4:4">
      <c r="D4062" s="193"/>
    </row>
    <row r="4063" spans="4:4">
      <c r="D4063" s="193"/>
    </row>
    <row r="4064" spans="4:4">
      <c r="D4064" s="193"/>
    </row>
    <row r="4065" spans="4:4">
      <c r="D4065" s="193"/>
    </row>
    <row r="4066" spans="4:4">
      <c r="D4066" s="193"/>
    </row>
    <row r="4067" spans="4:4">
      <c r="D4067" s="193"/>
    </row>
    <row r="4068" spans="4:4">
      <c r="D4068" s="193"/>
    </row>
    <row r="4069" spans="4:4">
      <c r="D4069" s="193"/>
    </row>
    <row r="4070" spans="4:4">
      <c r="D4070" s="193"/>
    </row>
    <row r="4071" spans="4:4">
      <c r="D4071" s="193"/>
    </row>
    <row r="4072" spans="4:4">
      <c r="D4072" s="193"/>
    </row>
    <row r="4073" spans="4:4">
      <c r="D4073" s="193"/>
    </row>
    <row r="4074" spans="4:4">
      <c r="D4074" s="193"/>
    </row>
    <row r="4075" spans="4:4">
      <c r="D4075" s="193"/>
    </row>
    <row r="4076" spans="4:4">
      <c r="D4076" s="193"/>
    </row>
    <row r="4077" spans="4:4">
      <c r="D4077" s="193"/>
    </row>
    <row r="4078" spans="4:4">
      <c r="D4078" s="193"/>
    </row>
    <row r="4079" spans="4:4">
      <c r="D4079" s="193"/>
    </row>
    <row r="4080" spans="4:4">
      <c r="D4080" s="193"/>
    </row>
    <row r="4081" spans="4:4">
      <c r="D4081" s="193"/>
    </row>
    <row r="4082" spans="4:4">
      <c r="D4082" s="193"/>
    </row>
    <row r="4083" spans="4:4">
      <c r="D4083" s="193"/>
    </row>
    <row r="4084" spans="4:4">
      <c r="D4084" s="193"/>
    </row>
    <row r="4085" spans="4:4">
      <c r="D4085" s="193"/>
    </row>
    <row r="4086" spans="4:4">
      <c r="D4086" s="193"/>
    </row>
    <row r="4087" spans="4:4">
      <c r="D4087" s="193"/>
    </row>
    <row r="4088" spans="4:4">
      <c r="D4088" s="193"/>
    </row>
    <row r="4089" spans="4:4">
      <c r="D4089" s="193"/>
    </row>
    <row r="4090" spans="4:4">
      <c r="D4090" s="193"/>
    </row>
    <row r="4091" spans="4:4">
      <c r="D4091" s="193"/>
    </row>
    <row r="4092" spans="4:4">
      <c r="D4092" s="193"/>
    </row>
    <row r="4093" spans="4:4">
      <c r="D4093" s="193"/>
    </row>
    <row r="4094" spans="4:4">
      <c r="D4094" s="193"/>
    </row>
    <row r="4095" spans="4:4">
      <c r="D4095" s="193"/>
    </row>
    <row r="4096" spans="4:4">
      <c r="D4096" s="193"/>
    </row>
    <row r="4097" spans="4:4">
      <c r="D4097" s="193"/>
    </row>
    <row r="4098" spans="4:4">
      <c r="D4098" s="193"/>
    </row>
    <row r="4099" spans="4:4">
      <c r="D4099" s="193"/>
    </row>
    <row r="4100" spans="4:4">
      <c r="D4100" s="193"/>
    </row>
    <row r="4101" spans="4:4">
      <c r="D4101" s="193"/>
    </row>
    <row r="4102" spans="4:4">
      <c r="D4102" s="193"/>
    </row>
    <row r="4103" spans="4:4">
      <c r="D4103" s="193"/>
    </row>
    <row r="4104" spans="4:4">
      <c r="D4104" s="193"/>
    </row>
    <row r="4105" spans="4:4">
      <c r="D4105" s="193"/>
    </row>
    <row r="4106" spans="4:4">
      <c r="D4106" s="193"/>
    </row>
    <row r="4107" spans="4:4">
      <c r="D4107" s="193"/>
    </row>
    <row r="4108" spans="4:4">
      <c r="D4108" s="193"/>
    </row>
    <row r="4109" spans="4:4">
      <c r="D4109" s="193"/>
    </row>
    <row r="4110" spans="4:4">
      <c r="D4110" s="193"/>
    </row>
    <row r="4111" spans="4:4">
      <c r="D4111" s="193"/>
    </row>
    <row r="4112" spans="4:4">
      <c r="D4112" s="193"/>
    </row>
    <row r="4113" spans="4:4">
      <c r="D4113" s="193"/>
    </row>
    <row r="4114" spans="4:4">
      <c r="D4114" s="193"/>
    </row>
    <row r="4115" spans="4:4">
      <c r="D4115" s="193"/>
    </row>
    <row r="4116" spans="4:4">
      <c r="D4116" s="193"/>
    </row>
    <row r="4117" spans="4:4">
      <c r="D4117" s="193"/>
    </row>
    <row r="4118" spans="4:4">
      <c r="D4118" s="193"/>
    </row>
    <row r="4119" spans="4:4">
      <c r="D4119" s="193"/>
    </row>
    <row r="4120" spans="4:4">
      <c r="D4120" s="193"/>
    </row>
    <row r="4121" spans="4:4">
      <c r="D4121" s="193"/>
    </row>
    <row r="4122" spans="4:4">
      <c r="D4122" s="193"/>
    </row>
    <row r="4123" spans="4:4">
      <c r="D4123" s="193"/>
    </row>
    <row r="4124" spans="4:4">
      <c r="D4124" s="193"/>
    </row>
    <row r="4125" spans="4:4">
      <c r="D4125" s="193"/>
    </row>
    <row r="4126" spans="4:4">
      <c r="D4126" s="193"/>
    </row>
    <row r="4127" spans="4:4">
      <c r="D4127" s="193"/>
    </row>
    <row r="4128" spans="4:4">
      <c r="D4128" s="193"/>
    </row>
    <row r="4129" spans="4:4">
      <c r="D4129" s="193"/>
    </row>
    <row r="4130" spans="4:4">
      <c r="D4130" s="193"/>
    </row>
    <row r="4131" spans="4:4">
      <c r="D4131" s="193"/>
    </row>
    <row r="4132" spans="4:4">
      <c r="D4132" s="193"/>
    </row>
    <row r="4133" spans="4:4">
      <c r="D4133" s="193"/>
    </row>
    <row r="4134" spans="4:4">
      <c r="D4134" s="193"/>
    </row>
    <row r="4135" spans="4:4">
      <c r="D4135" s="193"/>
    </row>
    <row r="4136" spans="4:4">
      <c r="D4136" s="193"/>
    </row>
    <row r="4137" spans="4:4">
      <c r="D4137" s="193"/>
    </row>
    <row r="4138" spans="4:4">
      <c r="D4138" s="193"/>
    </row>
    <row r="4139" spans="4:4">
      <c r="D4139" s="193"/>
    </row>
    <row r="4140" spans="4:4">
      <c r="D4140" s="193"/>
    </row>
    <row r="4141" spans="4:4">
      <c r="D4141" s="193"/>
    </row>
    <row r="4142" spans="4:4">
      <c r="D4142" s="193"/>
    </row>
    <row r="4143" spans="4:4">
      <c r="D4143" s="193"/>
    </row>
    <row r="4144" spans="4:4">
      <c r="D4144" s="193"/>
    </row>
    <row r="4145" spans="4:4">
      <c r="D4145" s="193"/>
    </row>
    <row r="4146" spans="4:4">
      <c r="D4146" s="193"/>
    </row>
    <row r="4147" spans="4:4">
      <c r="D4147" s="193"/>
    </row>
    <row r="4148" spans="4:4">
      <c r="D4148" s="193"/>
    </row>
    <row r="4149" spans="4:4">
      <c r="D4149" s="193"/>
    </row>
    <row r="4150" spans="4:4">
      <c r="D4150" s="193"/>
    </row>
    <row r="4151" spans="4:4">
      <c r="D4151" s="193"/>
    </row>
    <row r="4152" spans="4:4">
      <c r="D4152" s="193"/>
    </row>
    <row r="4153" spans="4:4">
      <c r="D4153" s="193"/>
    </row>
    <row r="4154" spans="4:4">
      <c r="D4154" s="193"/>
    </row>
    <row r="4155" spans="4:4">
      <c r="D4155" s="193"/>
    </row>
    <row r="4156" spans="4:4">
      <c r="D4156" s="193"/>
    </row>
    <row r="4157" spans="4:4">
      <c r="D4157" s="193"/>
    </row>
    <row r="4158" spans="4:4">
      <c r="D4158" s="193"/>
    </row>
    <row r="4159" spans="4:4">
      <c r="D4159" s="193"/>
    </row>
    <row r="4160" spans="4:4">
      <c r="D4160" s="193"/>
    </row>
    <row r="4161" spans="4:4">
      <c r="D4161" s="193"/>
    </row>
    <row r="4162" spans="4:4">
      <c r="D4162" s="193"/>
    </row>
    <row r="4163" spans="4:4">
      <c r="D4163" s="193"/>
    </row>
    <row r="4164" spans="4:4">
      <c r="D4164" s="193"/>
    </row>
    <row r="4165" spans="4:4">
      <c r="D4165" s="193"/>
    </row>
    <row r="4166" spans="4:4">
      <c r="D4166" s="193"/>
    </row>
    <row r="4167" spans="4:4">
      <c r="D4167" s="193"/>
    </row>
    <row r="4168" spans="4:4">
      <c r="D4168" s="193"/>
    </row>
    <row r="4169" spans="4:4">
      <c r="D4169" s="193"/>
    </row>
    <row r="4170" spans="4:4">
      <c r="D4170" s="193"/>
    </row>
    <row r="4171" spans="4:4">
      <c r="D4171" s="193"/>
    </row>
    <row r="4172" spans="4:4">
      <c r="D4172" s="193"/>
    </row>
    <row r="4173" spans="4:4">
      <c r="D4173" s="193"/>
    </row>
    <row r="4174" spans="4:4">
      <c r="D4174" s="193"/>
    </row>
    <row r="4175" spans="4:4">
      <c r="D4175" s="193"/>
    </row>
    <row r="4176" spans="4:4">
      <c r="D4176" s="193"/>
    </row>
    <row r="4177" spans="4:4">
      <c r="D4177" s="193"/>
    </row>
    <row r="4178" spans="4:4">
      <c r="D4178" s="193"/>
    </row>
    <row r="4179" spans="4:4">
      <c r="D4179" s="193"/>
    </row>
    <row r="4180" spans="4:4">
      <c r="D4180" s="193"/>
    </row>
    <row r="4181" spans="4:4">
      <c r="D4181" s="193"/>
    </row>
    <row r="4182" spans="4:4">
      <c r="D4182" s="193"/>
    </row>
    <row r="4183" spans="4:4">
      <c r="D4183" s="193"/>
    </row>
    <row r="4184" spans="4:4">
      <c r="D4184" s="193"/>
    </row>
    <row r="4185" spans="4:4">
      <c r="D4185" s="193"/>
    </row>
    <row r="4186" spans="4:4">
      <c r="D4186" s="193"/>
    </row>
    <row r="4187" spans="4:4">
      <c r="D4187" s="193"/>
    </row>
    <row r="4188" spans="4:4">
      <c r="D4188" s="193"/>
    </row>
    <row r="4189" spans="4:4">
      <c r="D4189" s="193"/>
    </row>
    <row r="4190" spans="4:4">
      <c r="D4190" s="193"/>
    </row>
    <row r="4191" spans="4:4">
      <c r="D4191" s="193"/>
    </row>
    <row r="4192" spans="4:4">
      <c r="D4192" s="193"/>
    </row>
    <row r="4193" spans="4:4">
      <c r="D4193" s="193"/>
    </row>
    <row r="4194" spans="4:4">
      <c r="D4194" s="193"/>
    </row>
    <row r="4195" spans="4:4">
      <c r="D4195" s="193"/>
    </row>
    <row r="4196" spans="4:4">
      <c r="D4196" s="193"/>
    </row>
    <row r="4197" spans="4:4">
      <c r="D4197" s="193"/>
    </row>
    <row r="4198" spans="4:4">
      <c r="D4198" s="193"/>
    </row>
    <row r="4199" spans="4:4">
      <c r="D4199" s="193"/>
    </row>
    <row r="4200" spans="4:4">
      <c r="D4200" s="193"/>
    </row>
    <row r="4201" spans="4:4">
      <c r="D4201" s="193"/>
    </row>
    <row r="4202" spans="4:4">
      <c r="D4202" s="193"/>
    </row>
    <row r="4203" spans="4:4">
      <c r="D4203" s="193"/>
    </row>
    <row r="4204" spans="4:4">
      <c r="D4204" s="193"/>
    </row>
    <row r="4205" spans="4:4">
      <c r="D4205" s="193"/>
    </row>
    <row r="4206" spans="4:4">
      <c r="D4206" s="193"/>
    </row>
    <row r="4207" spans="4:4">
      <c r="D4207" s="193"/>
    </row>
    <row r="4208" spans="4:4">
      <c r="D4208" s="193"/>
    </row>
    <row r="4209" spans="4:4">
      <c r="D4209" s="193"/>
    </row>
    <row r="4210" spans="4:4">
      <c r="D4210" s="193"/>
    </row>
    <row r="4211" spans="4:4">
      <c r="D4211" s="193"/>
    </row>
    <row r="4212" spans="4:4">
      <c r="D4212" s="193"/>
    </row>
    <row r="4213" spans="4:4">
      <c r="D4213" s="193"/>
    </row>
    <row r="4214" spans="4:4">
      <c r="D4214" s="193"/>
    </row>
    <row r="4215" spans="4:4">
      <c r="D4215" s="193"/>
    </row>
    <row r="4216" spans="4:4">
      <c r="D4216" s="193"/>
    </row>
    <row r="4217" spans="4:4">
      <c r="D4217" s="193"/>
    </row>
    <row r="4218" spans="4:4">
      <c r="D4218" s="193"/>
    </row>
    <row r="4219" spans="4:4">
      <c r="D4219" s="193"/>
    </row>
    <row r="4220" spans="4:4">
      <c r="D4220" s="193"/>
    </row>
    <row r="4221" spans="4:4">
      <c r="D4221" s="193"/>
    </row>
    <row r="4222" spans="4:4">
      <c r="D4222" s="193"/>
    </row>
    <row r="4223" spans="4:4">
      <c r="D4223" s="193"/>
    </row>
    <row r="4224" spans="4:4">
      <c r="D4224" s="193"/>
    </row>
    <row r="4225" spans="4:4">
      <c r="D4225" s="193"/>
    </row>
    <row r="4226" spans="4:4">
      <c r="D4226" s="193"/>
    </row>
    <row r="4227" spans="4:4">
      <c r="D4227" s="193"/>
    </row>
    <row r="4228" spans="4:4">
      <c r="D4228" s="193"/>
    </row>
    <row r="4229" spans="4:4">
      <c r="D4229" s="193"/>
    </row>
    <row r="4230" spans="4:4">
      <c r="D4230" s="193"/>
    </row>
    <row r="4231" spans="4:4">
      <c r="D4231" s="193"/>
    </row>
    <row r="4232" spans="4:4">
      <c r="D4232" s="193"/>
    </row>
    <row r="4233" spans="4:4">
      <c r="D4233" s="193"/>
    </row>
    <row r="4234" spans="4:4">
      <c r="D4234" s="193"/>
    </row>
    <row r="4235" spans="4:4">
      <c r="D4235" s="193"/>
    </row>
    <row r="4236" spans="4:4">
      <c r="D4236" s="193"/>
    </row>
    <row r="4237" spans="4:4">
      <c r="D4237" s="193"/>
    </row>
    <row r="4238" spans="4:4">
      <c r="D4238" s="193"/>
    </row>
    <row r="4239" spans="4:4">
      <c r="D4239" s="193"/>
    </row>
    <row r="4240" spans="4:4">
      <c r="D4240" s="193"/>
    </row>
    <row r="4241" spans="4:4">
      <c r="D4241" s="193"/>
    </row>
    <row r="4242" spans="4:4">
      <c r="D4242" s="193"/>
    </row>
    <row r="4243" spans="4:4">
      <c r="D4243" s="193"/>
    </row>
    <row r="4244" spans="4:4">
      <c r="D4244" s="193"/>
    </row>
    <row r="4245" spans="4:4">
      <c r="D4245" s="193"/>
    </row>
    <row r="4246" spans="4:4">
      <c r="D4246" s="193"/>
    </row>
    <row r="4247" spans="4:4">
      <c r="D4247" s="193"/>
    </row>
    <row r="4248" spans="4:4">
      <c r="D4248" s="193"/>
    </row>
    <row r="4249" spans="4:4">
      <c r="D4249" s="193"/>
    </row>
    <row r="4250" spans="4:4">
      <c r="D4250" s="193"/>
    </row>
    <row r="4251" spans="4:4">
      <c r="D4251" s="193"/>
    </row>
    <row r="4252" spans="4:4">
      <c r="D4252" s="193"/>
    </row>
    <row r="4253" spans="4:4">
      <c r="D4253" s="193"/>
    </row>
    <row r="4254" spans="4:4">
      <c r="D4254" s="193"/>
    </row>
    <row r="4255" spans="4:4">
      <c r="D4255" s="193"/>
    </row>
    <row r="4256" spans="4:4">
      <c r="D4256" s="193"/>
    </row>
    <row r="4257" spans="4:4">
      <c r="D4257" s="193"/>
    </row>
    <row r="4258" spans="4:4">
      <c r="D4258" s="193"/>
    </row>
    <row r="4259" spans="4:4">
      <c r="D4259" s="193"/>
    </row>
    <row r="4260" spans="4:4">
      <c r="D4260" s="193"/>
    </row>
    <row r="4261" spans="4:4">
      <c r="D4261" s="193"/>
    </row>
    <row r="4262" spans="4:4">
      <c r="D4262" s="193"/>
    </row>
    <row r="4263" spans="4:4">
      <c r="D4263" s="193"/>
    </row>
    <row r="4264" spans="4:4">
      <c r="D4264" s="193"/>
    </row>
    <row r="4265" spans="4:4">
      <c r="D4265" s="193"/>
    </row>
    <row r="4266" spans="4:4">
      <c r="D4266" s="193"/>
    </row>
    <row r="4267" spans="4:4">
      <c r="D4267" s="193"/>
    </row>
    <row r="4268" spans="4:4">
      <c r="D4268" s="193"/>
    </row>
    <row r="4269" spans="4:4">
      <c r="D4269" s="193"/>
    </row>
    <row r="4270" spans="4:4">
      <c r="D4270" s="193"/>
    </row>
    <row r="4271" spans="4:4">
      <c r="D4271" s="193"/>
    </row>
    <row r="4272" spans="4:4">
      <c r="D4272" s="193"/>
    </row>
    <row r="4273" spans="4:4">
      <c r="D4273" s="193"/>
    </row>
    <row r="4274" spans="4:4">
      <c r="D4274" s="193"/>
    </row>
    <row r="4275" spans="4:4">
      <c r="D4275" s="193"/>
    </row>
    <row r="4276" spans="4:4">
      <c r="D4276" s="193"/>
    </row>
    <row r="4277" spans="4:4">
      <c r="D4277" s="193"/>
    </row>
    <row r="4278" spans="4:4">
      <c r="D4278" s="193"/>
    </row>
    <row r="4279" spans="4:4">
      <c r="D4279" s="193"/>
    </row>
    <row r="4280" spans="4:4">
      <c r="D4280" s="193"/>
    </row>
    <row r="4281" spans="4:4">
      <c r="D4281" s="193"/>
    </row>
    <row r="4282" spans="4:4">
      <c r="D4282" s="193"/>
    </row>
    <row r="4283" spans="4:4">
      <c r="D4283" s="193"/>
    </row>
    <row r="4284" spans="4:4">
      <c r="D4284" s="193"/>
    </row>
    <row r="4285" spans="4:4">
      <c r="D4285" s="193"/>
    </row>
    <row r="4286" spans="4:4">
      <c r="D4286" s="193"/>
    </row>
    <row r="4287" spans="4:4">
      <c r="D4287" s="193"/>
    </row>
    <row r="4288" spans="4:4">
      <c r="D4288" s="193"/>
    </row>
    <row r="4289" spans="4:4">
      <c r="D4289" s="193"/>
    </row>
    <row r="4290" spans="4:4">
      <c r="D4290" s="193"/>
    </row>
    <row r="4291" spans="4:4">
      <c r="D4291" s="193"/>
    </row>
    <row r="4292" spans="4:4">
      <c r="D4292" s="193"/>
    </row>
    <row r="4293" spans="4:4">
      <c r="D4293" s="193"/>
    </row>
    <row r="4294" spans="4:4">
      <c r="D4294" s="193"/>
    </row>
    <row r="4295" spans="4:4">
      <c r="D4295" s="193"/>
    </row>
    <row r="4296" spans="4:4">
      <c r="D4296" s="193"/>
    </row>
    <row r="4297" spans="4:4">
      <c r="D4297" s="193"/>
    </row>
    <row r="4298" spans="4:4">
      <c r="D4298" s="193"/>
    </row>
    <row r="4299" spans="4:4">
      <c r="D4299" s="193"/>
    </row>
    <row r="4300" spans="4:4">
      <c r="D4300" s="193"/>
    </row>
    <row r="4301" spans="4:4">
      <c r="D4301" s="193"/>
    </row>
    <row r="4302" spans="4:4">
      <c r="D4302" s="193"/>
    </row>
    <row r="4303" spans="4:4">
      <c r="D4303" s="193"/>
    </row>
    <row r="4304" spans="4:4">
      <c r="D4304" s="193"/>
    </row>
    <row r="4305" spans="4:4">
      <c r="D4305" s="193"/>
    </row>
    <row r="4306" spans="4:4">
      <c r="D4306" s="193"/>
    </row>
    <row r="4307" spans="4:4">
      <c r="D4307" s="193"/>
    </row>
    <row r="4308" spans="4:4">
      <c r="D4308" s="193"/>
    </row>
    <row r="4309" spans="4:4">
      <c r="D4309" s="193"/>
    </row>
    <row r="4310" spans="4:4">
      <c r="D4310" s="193"/>
    </row>
    <row r="4311" spans="4:4">
      <c r="D4311" s="193"/>
    </row>
    <row r="4312" spans="4:4">
      <c r="D4312" s="193"/>
    </row>
    <row r="4313" spans="4:4">
      <c r="D4313" s="193"/>
    </row>
    <row r="4314" spans="4:4">
      <c r="D4314" s="193"/>
    </row>
    <row r="4315" spans="4:4">
      <c r="D4315" s="193"/>
    </row>
    <row r="4316" spans="4:4">
      <c r="D4316" s="193"/>
    </row>
    <row r="4317" spans="4:4">
      <c r="D4317" s="193"/>
    </row>
    <row r="4318" spans="4:4">
      <c r="D4318" s="193"/>
    </row>
    <row r="4319" spans="4:4">
      <c r="D4319" s="193"/>
    </row>
    <row r="4320" spans="4:4">
      <c r="D4320" s="193"/>
    </row>
    <row r="4321" spans="4:4">
      <c r="D4321" s="193"/>
    </row>
    <row r="4322" spans="4:4">
      <c r="D4322" s="193"/>
    </row>
    <row r="4323" spans="4:4">
      <c r="D4323" s="193"/>
    </row>
    <row r="4324" spans="4:4">
      <c r="D4324" s="193"/>
    </row>
    <row r="4325" spans="4:4">
      <c r="D4325" s="193"/>
    </row>
    <row r="4326" spans="4:4">
      <c r="D4326" s="193"/>
    </row>
    <row r="4327" spans="4:4">
      <c r="D4327" s="193"/>
    </row>
    <row r="4328" spans="4:4">
      <c r="D4328" s="193"/>
    </row>
    <row r="4329" spans="4:4">
      <c r="D4329" s="193"/>
    </row>
    <row r="4330" spans="4:4">
      <c r="D4330" s="193"/>
    </row>
    <row r="4331" spans="4:4">
      <c r="D4331" s="193"/>
    </row>
    <row r="4332" spans="4:4">
      <c r="D4332" s="193"/>
    </row>
    <row r="4333" spans="4:4">
      <c r="D4333" s="193"/>
    </row>
    <row r="4334" spans="4:4">
      <c r="D4334" s="193"/>
    </row>
    <row r="4335" spans="4:4">
      <c r="D4335" s="193"/>
    </row>
    <row r="4336" spans="4:4">
      <c r="D4336" s="193"/>
    </row>
    <row r="4337" spans="4:4">
      <c r="D4337" s="193"/>
    </row>
    <row r="4338" spans="4:4">
      <c r="D4338" s="193"/>
    </row>
    <row r="4339" spans="4:4">
      <c r="D4339" s="193"/>
    </row>
    <row r="4340" spans="4:4">
      <c r="D4340" s="193"/>
    </row>
    <row r="4341" spans="4:4">
      <c r="D4341" s="193"/>
    </row>
    <row r="4342" spans="4:4">
      <c r="D4342" s="193"/>
    </row>
    <row r="4343" spans="4:4">
      <c r="D4343" s="193"/>
    </row>
    <row r="4344" spans="4:4">
      <c r="D4344" s="193"/>
    </row>
    <row r="4345" spans="4:4">
      <c r="D4345" s="193"/>
    </row>
    <row r="4346" spans="4:4">
      <c r="D4346" s="193"/>
    </row>
    <row r="4347" spans="4:4">
      <c r="D4347" s="193"/>
    </row>
    <row r="4348" spans="4:4">
      <c r="D4348" s="193"/>
    </row>
    <row r="4349" spans="4:4">
      <c r="D4349" s="193"/>
    </row>
    <row r="4350" spans="4:4">
      <c r="D4350" s="193"/>
    </row>
    <row r="4351" spans="4:4">
      <c r="D4351" s="193"/>
    </row>
    <row r="4352" spans="4:4">
      <c r="D4352" s="193"/>
    </row>
    <row r="4353" spans="4:4">
      <c r="D4353" s="193"/>
    </row>
    <row r="4354" spans="4:4">
      <c r="D4354" s="193"/>
    </row>
    <row r="4355" spans="4:4">
      <c r="D4355" s="193"/>
    </row>
    <row r="4356" spans="4:4">
      <c r="D4356" s="193"/>
    </row>
    <row r="4357" spans="4:4">
      <c r="D4357" s="193"/>
    </row>
    <row r="4358" spans="4:4">
      <c r="D4358" s="193"/>
    </row>
    <row r="4359" spans="4:4">
      <c r="D4359" s="193"/>
    </row>
    <row r="4360" spans="4:4">
      <c r="D4360" s="193"/>
    </row>
    <row r="4361" spans="4:4">
      <c r="D4361" s="193"/>
    </row>
    <row r="4362" spans="4:4">
      <c r="D4362" s="193"/>
    </row>
    <row r="4363" spans="4:4">
      <c r="D4363" s="193"/>
    </row>
    <row r="4364" spans="4:4">
      <c r="D4364" s="193"/>
    </row>
    <row r="4365" spans="4:4">
      <c r="D4365" s="193"/>
    </row>
    <row r="4366" spans="4:4">
      <c r="D4366" s="193"/>
    </row>
    <row r="4367" spans="4:4">
      <c r="D4367" s="193"/>
    </row>
    <row r="4368" spans="4:4">
      <c r="D4368" s="193"/>
    </row>
    <row r="4369" spans="4:4">
      <c r="D4369" s="193"/>
    </row>
    <row r="4370" spans="4:4">
      <c r="D4370" s="193"/>
    </row>
    <row r="4371" spans="4:4">
      <c r="D4371" s="193"/>
    </row>
    <row r="4372" spans="4:4">
      <c r="D4372" s="193"/>
    </row>
    <row r="4373" spans="4:4">
      <c r="D4373" s="193"/>
    </row>
    <row r="4374" spans="4:4">
      <c r="D4374" s="193"/>
    </row>
    <row r="4375" spans="4:4">
      <c r="D4375" s="193"/>
    </row>
    <row r="4376" spans="4:4">
      <c r="D4376" s="193"/>
    </row>
    <row r="4377" spans="4:4">
      <c r="D4377" s="193"/>
    </row>
    <row r="4378" spans="4:4">
      <c r="D4378" s="193"/>
    </row>
    <row r="4379" spans="4:4">
      <c r="D4379" s="193"/>
    </row>
    <row r="4380" spans="4:4">
      <c r="D4380" s="193"/>
    </row>
    <row r="4381" spans="4:4">
      <c r="D4381" s="193"/>
    </row>
    <row r="4382" spans="4:4">
      <c r="D4382" s="193"/>
    </row>
    <row r="4383" spans="4:4">
      <c r="D4383" s="193"/>
    </row>
    <row r="4384" spans="4:4">
      <c r="D4384" s="193"/>
    </row>
    <row r="4385" spans="4:4">
      <c r="D4385" s="193"/>
    </row>
    <row r="4386" spans="4:4">
      <c r="D4386" s="193"/>
    </row>
    <row r="4387" spans="4:4">
      <c r="D4387" s="193"/>
    </row>
    <row r="4388" spans="4:4">
      <c r="D4388" s="193"/>
    </row>
    <row r="4389" spans="4:4">
      <c r="D4389" s="193"/>
    </row>
    <row r="4390" spans="4:4">
      <c r="D4390" s="193"/>
    </row>
    <row r="4391" spans="4:4">
      <c r="D4391" s="193"/>
    </row>
    <row r="4392" spans="4:4">
      <c r="D4392" s="193"/>
    </row>
    <row r="4393" spans="4:4">
      <c r="D4393" s="193"/>
    </row>
    <row r="4394" spans="4:4">
      <c r="D4394" s="193"/>
    </row>
    <row r="4395" spans="4:4">
      <c r="D4395" s="193"/>
    </row>
    <row r="4396" spans="4:4">
      <c r="D4396" s="193"/>
    </row>
    <row r="4397" spans="4:4">
      <c r="D4397" s="193"/>
    </row>
    <row r="4398" spans="4:4">
      <c r="D4398" s="193"/>
    </row>
    <row r="4399" spans="4:4">
      <c r="D4399" s="193"/>
    </row>
    <row r="4400" spans="4:4">
      <c r="D4400" s="193"/>
    </row>
    <row r="4401" spans="4:4">
      <c r="D4401" s="193"/>
    </row>
    <row r="4402" spans="4:4">
      <c r="D4402" s="193"/>
    </row>
    <row r="4403" spans="4:4">
      <c r="D4403" s="193"/>
    </row>
    <row r="4404" spans="4:4">
      <c r="D4404" s="193"/>
    </row>
    <row r="4405" spans="4:4">
      <c r="D4405" s="193"/>
    </row>
    <row r="4406" spans="4:4">
      <c r="D4406" s="193"/>
    </row>
    <row r="4407" spans="4:4">
      <c r="D4407" s="193"/>
    </row>
    <row r="4408" spans="4:4">
      <c r="D4408" s="193"/>
    </row>
    <row r="4409" spans="4:4">
      <c r="D4409" s="193"/>
    </row>
    <row r="4410" spans="4:4">
      <c r="D4410" s="193"/>
    </row>
    <row r="4411" spans="4:4">
      <c r="D4411" s="193"/>
    </row>
    <row r="4412" spans="4:4">
      <c r="D4412" s="193"/>
    </row>
    <row r="4413" spans="4:4">
      <c r="D4413" s="193"/>
    </row>
    <row r="4414" spans="4:4">
      <c r="D4414" s="193"/>
    </row>
    <row r="4415" spans="4:4">
      <c r="D4415" s="193"/>
    </row>
    <row r="4416" spans="4:4">
      <c r="D4416" s="193"/>
    </row>
    <row r="4417" spans="4:4">
      <c r="D4417" s="193"/>
    </row>
    <row r="4418" spans="4:4">
      <c r="D4418" s="193"/>
    </row>
    <row r="4419" spans="4:4">
      <c r="D4419" s="193"/>
    </row>
    <row r="4420" spans="4:4">
      <c r="D4420" s="193"/>
    </row>
    <row r="4421" spans="4:4">
      <c r="D4421" s="193"/>
    </row>
    <row r="4422" spans="4:4">
      <c r="D4422" s="193"/>
    </row>
    <row r="4423" spans="4:4">
      <c r="D4423" s="193"/>
    </row>
    <row r="4424" spans="4:4">
      <c r="D4424" s="193"/>
    </row>
    <row r="4425" spans="4:4">
      <c r="D4425" s="193"/>
    </row>
    <row r="4426" spans="4:4">
      <c r="D4426" s="193"/>
    </row>
    <row r="4427" spans="4:4">
      <c r="D4427" s="193"/>
    </row>
    <row r="4428" spans="4:4">
      <c r="D4428" s="193"/>
    </row>
    <row r="4429" spans="4:4">
      <c r="D4429" s="193"/>
    </row>
    <row r="4430" spans="4:4">
      <c r="D4430" s="193"/>
    </row>
    <row r="4431" spans="4:4">
      <c r="D4431" s="193"/>
    </row>
    <row r="4432" spans="4:4">
      <c r="D4432" s="193"/>
    </row>
    <row r="4433" spans="4:4">
      <c r="D4433" s="193"/>
    </row>
    <row r="4434" spans="4:4">
      <c r="D4434" s="193"/>
    </row>
    <row r="4435" spans="4:4">
      <c r="D4435" s="193"/>
    </row>
    <row r="4436" spans="4:4">
      <c r="D4436" s="193"/>
    </row>
    <row r="4437" spans="4:4">
      <c r="D4437" s="193"/>
    </row>
    <row r="4438" spans="4:4">
      <c r="D4438" s="193"/>
    </row>
    <row r="4439" spans="4:4">
      <c r="D4439" s="193"/>
    </row>
    <row r="4440" spans="4:4">
      <c r="D4440" s="193"/>
    </row>
    <row r="4441" spans="4:4">
      <c r="D4441" s="193"/>
    </row>
    <row r="4442" spans="4:4">
      <c r="D4442" s="193"/>
    </row>
    <row r="4443" spans="4:4">
      <c r="D4443" s="193"/>
    </row>
    <row r="4444" spans="4:4">
      <c r="D4444" s="193"/>
    </row>
    <row r="4445" spans="4:4">
      <c r="D4445" s="193"/>
    </row>
    <row r="4446" spans="4:4">
      <c r="D4446" s="193"/>
    </row>
    <row r="4447" spans="4:4">
      <c r="D4447" s="193"/>
    </row>
    <row r="4448" spans="4:4">
      <c r="D4448" s="193"/>
    </row>
    <row r="4449" spans="4:4">
      <c r="D4449" s="193"/>
    </row>
    <row r="4450" spans="4:4">
      <c r="D4450" s="193"/>
    </row>
    <row r="4451" spans="4:4">
      <c r="D4451" s="193"/>
    </row>
    <row r="4452" spans="4:4">
      <c r="D4452" s="193"/>
    </row>
    <row r="4453" spans="4:4">
      <c r="D4453" s="193"/>
    </row>
    <row r="4454" spans="4:4">
      <c r="D4454" s="193"/>
    </row>
    <row r="4455" spans="4:4">
      <c r="D4455" s="193"/>
    </row>
    <row r="4456" spans="4:4">
      <c r="D4456" s="193"/>
    </row>
    <row r="4457" spans="4:4">
      <c r="D4457" s="193"/>
    </row>
    <row r="4458" spans="4:4">
      <c r="D4458" s="193"/>
    </row>
    <row r="4459" spans="4:4">
      <c r="D4459" s="193"/>
    </row>
    <row r="4460" spans="4:4">
      <c r="D4460" s="193"/>
    </row>
    <row r="4461" spans="4:4">
      <c r="D4461" s="193"/>
    </row>
    <row r="4462" spans="4:4">
      <c r="D4462" s="193"/>
    </row>
    <row r="4463" spans="4:4">
      <c r="D4463" s="193"/>
    </row>
    <row r="4464" spans="4:4">
      <c r="D4464" s="193"/>
    </row>
    <row r="4465" spans="4:4">
      <c r="D4465" s="193"/>
    </row>
    <row r="4466" spans="4:4">
      <c r="D4466" s="193"/>
    </row>
    <row r="4467" spans="4:4">
      <c r="D4467" s="193"/>
    </row>
    <row r="4468" spans="4:4">
      <c r="D4468" s="193"/>
    </row>
    <row r="4469" spans="4:4">
      <c r="D4469" s="193"/>
    </row>
    <row r="4470" spans="4:4">
      <c r="D4470" s="193"/>
    </row>
    <row r="4471" spans="4:4">
      <c r="D4471" s="193"/>
    </row>
    <row r="4472" spans="4:4">
      <c r="D4472" s="193"/>
    </row>
    <row r="4473" spans="4:4">
      <c r="D4473" s="193"/>
    </row>
    <row r="4474" spans="4:4">
      <c r="D4474" s="193"/>
    </row>
    <row r="4475" spans="4:4">
      <c r="D4475" s="193"/>
    </row>
    <row r="4476" spans="4:4">
      <c r="D4476" s="193"/>
    </row>
    <row r="4477" spans="4:4">
      <c r="D4477" s="193"/>
    </row>
    <row r="4478" spans="4:4">
      <c r="D4478" s="193"/>
    </row>
    <row r="4479" spans="4:4">
      <c r="D4479" s="193"/>
    </row>
    <row r="4480" spans="4:4">
      <c r="D4480" s="193"/>
    </row>
    <row r="4481" spans="4:4">
      <c r="D4481" s="193"/>
    </row>
    <row r="4482" spans="4:4">
      <c r="D4482" s="193"/>
    </row>
    <row r="4483" spans="4:4">
      <c r="D4483" s="193"/>
    </row>
    <row r="4484" spans="4:4">
      <c r="D4484" s="193"/>
    </row>
    <row r="4485" spans="4:4">
      <c r="D4485" s="193"/>
    </row>
    <row r="4486" spans="4:4">
      <c r="D4486" s="193"/>
    </row>
    <row r="4487" spans="4:4">
      <c r="D4487" s="193"/>
    </row>
    <row r="4488" spans="4:4">
      <c r="D4488" s="193"/>
    </row>
    <row r="4489" spans="4:4">
      <c r="D4489" s="193"/>
    </row>
    <row r="4490" spans="4:4">
      <c r="D4490" s="193"/>
    </row>
    <row r="4491" spans="4:4">
      <c r="D4491" s="193"/>
    </row>
    <row r="4492" spans="4:4">
      <c r="D4492" s="193"/>
    </row>
    <row r="4493" spans="4:4">
      <c r="D4493" s="193"/>
    </row>
    <row r="4494" spans="4:4">
      <c r="D4494" s="193"/>
    </row>
    <row r="4495" spans="4:4">
      <c r="D4495" s="193"/>
    </row>
    <row r="4496" spans="4:4">
      <c r="D4496" s="193"/>
    </row>
    <row r="4497" spans="4:4">
      <c r="D4497" s="193"/>
    </row>
    <row r="4498" spans="4:4">
      <c r="D4498" s="193"/>
    </row>
    <row r="4499" spans="4:4">
      <c r="D4499" s="193"/>
    </row>
    <row r="4500" spans="4:4">
      <c r="D4500" s="193"/>
    </row>
    <row r="4501" spans="4:4">
      <c r="D4501" s="193"/>
    </row>
    <row r="4502" spans="4:4">
      <c r="D4502" s="193"/>
    </row>
    <row r="4503" spans="4:4">
      <c r="D4503" s="193"/>
    </row>
    <row r="4504" spans="4:4">
      <c r="D4504" s="193"/>
    </row>
    <row r="4505" spans="4:4">
      <c r="D4505" s="193"/>
    </row>
    <row r="4506" spans="4:4">
      <c r="D4506" s="193"/>
    </row>
    <row r="4507" spans="4:4">
      <c r="D4507" s="193"/>
    </row>
    <row r="4508" spans="4:4">
      <c r="D4508" s="193"/>
    </row>
    <row r="4509" spans="4:4">
      <c r="D4509" s="193"/>
    </row>
    <row r="4510" spans="4:4">
      <c r="D4510" s="193"/>
    </row>
    <row r="4511" spans="4:4">
      <c r="D4511" s="193"/>
    </row>
    <row r="4512" spans="4:4">
      <c r="D4512" s="193"/>
    </row>
    <row r="4513" spans="4:4">
      <c r="D4513" s="193"/>
    </row>
    <row r="4514" spans="4:4">
      <c r="D4514" s="193"/>
    </row>
    <row r="4515" spans="4:4">
      <c r="D4515" s="193"/>
    </row>
    <row r="4516" spans="4:4">
      <c r="D4516" s="193"/>
    </row>
    <row r="4517" spans="4:4">
      <c r="D4517" s="193"/>
    </row>
    <row r="4518" spans="4:4">
      <c r="D4518" s="193"/>
    </row>
    <row r="4519" spans="4:4">
      <c r="D4519" s="193"/>
    </row>
    <row r="4520" spans="4:4">
      <c r="D4520" s="193"/>
    </row>
    <row r="4521" spans="4:4">
      <c r="D4521" s="193"/>
    </row>
    <row r="4522" spans="4:4">
      <c r="D4522" s="193"/>
    </row>
    <row r="4523" spans="4:4">
      <c r="D4523" s="193"/>
    </row>
    <row r="4524" spans="4:4">
      <c r="D4524" s="193"/>
    </row>
    <row r="4525" spans="4:4">
      <c r="D4525" s="193"/>
    </row>
    <row r="4526" spans="4:4">
      <c r="D4526" s="193"/>
    </row>
    <row r="4527" spans="4:4">
      <c r="D4527" s="193"/>
    </row>
    <row r="4528" spans="4:4">
      <c r="D4528" s="193"/>
    </row>
    <row r="4529" spans="4:4">
      <c r="D4529" s="193"/>
    </row>
    <row r="4530" spans="4:4">
      <c r="D4530" s="193"/>
    </row>
    <row r="4531" spans="4:4">
      <c r="D4531" s="193"/>
    </row>
    <row r="4532" spans="4:4">
      <c r="D4532" s="193"/>
    </row>
    <row r="4533" spans="4:4">
      <c r="D4533" s="193"/>
    </row>
    <row r="4534" spans="4:4">
      <c r="D4534" s="193"/>
    </row>
    <row r="4535" spans="4:4">
      <c r="D4535" s="193"/>
    </row>
    <row r="4536" spans="4:4">
      <c r="D4536" s="193"/>
    </row>
    <row r="4537" spans="4:4">
      <c r="D4537" s="193"/>
    </row>
    <row r="4538" spans="4:4">
      <c r="D4538" s="193"/>
    </row>
    <row r="4539" spans="4:4">
      <c r="D4539" s="193"/>
    </row>
    <row r="4540" spans="4:4">
      <c r="D4540" s="193"/>
    </row>
    <row r="4541" spans="4:4">
      <c r="D4541" s="193"/>
    </row>
    <row r="4542" spans="4:4">
      <c r="D4542" s="193"/>
    </row>
    <row r="4543" spans="4:4">
      <c r="D4543" s="193"/>
    </row>
    <row r="4544" spans="4:4">
      <c r="D4544" s="193"/>
    </row>
    <row r="4545" spans="4:4">
      <c r="D4545" s="193"/>
    </row>
    <row r="4546" spans="4:4">
      <c r="D4546" s="193"/>
    </row>
    <row r="4547" spans="4:4">
      <c r="D4547" s="193"/>
    </row>
    <row r="4548" spans="4:4">
      <c r="D4548" s="193"/>
    </row>
    <row r="4549" spans="4:4">
      <c r="D4549" s="193"/>
    </row>
    <row r="4550" spans="4:4">
      <c r="D4550" s="193"/>
    </row>
    <row r="4551" spans="4:4">
      <c r="D4551" s="193"/>
    </row>
    <row r="4552" spans="4:4">
      <c r="D4552" s="193"/>
    </row>
    <row r="4553" spans="4:4">
      <c r="D4553" s="193"/>
    </row>
    <row r="4554" spans="4:4">
      <c r="D4554" s="193"/>
    </row>
    <row r="4555" spans="4:4">
      <c r="D4555" s="193"/>
    </row>
    <row r="4556" spans="4:4">
      <c r="D4556" s="193"/>
    </row>
    <row r="4557" spans="4:4">
      <c r="D4557" s="193"/>
    </row>
    <row r="4558" spans="4:4">
      <c r="D4558" s="193"/>
    </row>
    <row r="4559" spans="4:4">
      <c r="D4559" s="193"/>
    </row>
    <row r="4560" spans="4:4">
      <c r="D4560" s="193"/>
    </row>
    <row r="4561" spans="4:4">
      <c r="D4561" s="193"/>
    </row>
    <row r="4562" spans="4:4">
      <c r="D4562" s="193"/>
    </row>
    <row r="4563" spans="4:4">
      <c r="D4563" s="193"/>
    </row>
    <row r="4564" spans="4:4">
      <c r="D4564" s="193"/>
    </row>
    <row r="4565" spans="4:4">
      <c r="D4565" s="193"/>
    </row>
    <row r="4566" spans="4:4">
      <c r="D4566" s="193"/>
    </row>
    <row r="4567" spans="4:4">
      <c r="D4567" s="193"/>
    </row>
    <row r="4568" spans="4:4">
      <c r="D4568" s="193"/>
    </row>
    <row r="4569" spans="4:4">
      <c r="D4569" s="193"/>
    </row>
    <row r="4570" spans="4:4">
      <c r="D4570" s="193"/>
    </row>
    <row r="4571" spans="4:4">
      <c r="D4571" s="193"/>
    </row>
    <row r="4572" spans="4:4">
      <c r="D4572" s="193"/>
    </row>
    <row r="4573" spans="4:4">
      <c r="D4573" s="193"/>
    </row>
    <row r="4574" spans="4:4">
      <c r="D4574" s="193"/>
    </row>
    <row r="4575" spans="4:4">
      <c r="D4575" s="193"/>
    </row>
    <row r="4576" spans="4:4">
      <c r="D4576" s="193"/>
    </row>
    <row r="4577" spans="4:4">
      <c r="D4577" s="193"/>
    </row>
    <row r="4578" spans="4:4">
      <c r="D4578" s="193"/>
    </row>
    <row r="4579" spans="4:4">
      <c r="D4579" s="193"/>
    </row>
    <row r="4580" spans="4:4">
      <c r="D4580" s="193"/>
    </row>
    <row r="4581" spans="4:4">
      <c r="D4581" s="193"/>
    </row>
    <row r="4582" spans="4:4">
      <c r="D4582" s="193"/>
    </row>
    <row r="4583" spans="4:4">
      <c r="D4583" s="193"/>
    </row>
    <row r="4584" spans="4:4">
      <c r="D4584" s="193"/>
    </row>
    <row r="4585" spans="4:4">
      <c r="D4585" s="193"/>
    </row>
    <row r="4586" spans="4:4">
      <c r="D4586" s="193"/>
    </row>
    <row r="4587" spans="4:4">
      <c r="D4587" s="193"/>
    </row>
    <row r="4588" spans="4:4">
      <c r="D4588" s="193"/>
    </row>
    <row r="4589" spans="4:4">
      <c r="D4589" s="193"/>
    </row>
    <row r="4590" spans="4:4">
      <c r="D4590" s="193"/>
    </row>
    <row r="4591" spans="4:4">
      <c r="D4591" s="193"/>
    </row>
    <row r="4592" spans="4:4">
      <c r="D4592" s="193"/>
    </row>
    <row r="4593" spans="4:4">
      <c r="D4593" s="193"/>
    </row>
    <row r="4594" spans="4:4">
      <c r="D4594" s="193"/>
    </row>
    <row r="4595" spans="4:4">
      <c r="D4595" s="193"/>
    </row>
    <row r="4596" spans="4:4">
      <c r="D4596" s="193"/>
    </row>
    <row r="4597" spans="4:4">
      <c r="D4597" s="193"/>
    </row>
    <row r="4598" spans="4:4">
      <c r="D4598" s="193"/>
    </row>
    <row r="4599" spans="4:4">
      <c r="D4599" s="193"/>
    </row>
    <row r="4600" spans="4:4">
      <c r="D4600" s="193"/>
    </row>
    <row r="4601" spans="4:4">
      <c r="D4601" s="193"/>
    </row>
    <row r="4602" spans="4:4">
      <c r="D4602" s="193"/>
    </row>
    <row r="4603" spans="4:4">
      <c r="D4603" s="193"/>
    </row>
    <row r="4604" spans="4:4">
      <c r="D4604" s="193"/>
    </row>
    <row r="4605" spans="4:4">
      <c r="D4605" s="193"/>
    </row>
    <row r="4606" spans="4:4">
      <c r="D4606" s="193"/>
    </row>
    <row r="4607" spans="4:4">
      <c r="D4607" s="193"/>
    </row>
    <row r="4608" spans="4:4">
      <c r="D4608" s="193"/>
    </row>
    <row r="4609" spans="4:4">
      <c r="D4609" s="193"/>
    </row>
    <row r="4610" spans="4:4">
      <c r="D4610" s="193"/>
    </row>
    <row r="4611" spans="4:4">
      <c r="D4611" s="193"/>
    </row>
    <row r="4612" spans="4:4">
      <c r="D4612" s="193"/>
    </row>
    <row r="4613" spans="4:4">
      <c r="D4613" s="193"/>
    </row>
    <row r="4614" spans="4:4">
      <c r="D4614" s="193"/>
    </row>
    <row r="4615" spans="4:4">
      <c r="D4615" s="193"/>
    </row>
    <row r="4616" spans="4:4">
      <c r="D4616" s="193"/>
    </row>
    <row r="4617" spans="4:4">
      <c r="D4617" s="193"/>
    </row>
    <row r="4618" spans="4:4">
      <c r="D4618" s="193"/>
    </row>
    <row r="4619" spans="4:4">
      <c r="D4619" s="193"/>
    </row>
    <row r="4620" spans="4:4">
      <c r="D4620" s="193"/>
    </row>
    <row r="4621" spans="4:4">
      <c r="D4621" s="193"/>
    </row>
    <row r="4622" spans="4:4">
      <c r="D4622" s="193"/>
    </row>
    <row r="4623" spans="4:4">
      <c r="D4623" s="193"/>
    </row>
    <row r="4624" spans="4:4">
      <c r="D4624" s="193"/>
    </row>
    <row r="4625" spans="4:4">
      <c r="D4625" s="193"/>
    </row>
    <row r="4626" spans="4:4">
      <c r="D4626" s="193"/>
    </row>
    <row r="4627" spans="4:4">
      <c r="D4627" s="193"/>
    </row>
    <row r="4628" spans="4:4">
      <c r="D4628" s="193"/>
    </row>
    <row r="4629" spans="4:4">
      <c r="D4629" s="193"/>
    </row>
    <row r="4630" spans="4:4">
      <c r="D4630" s="193"/>
    </row>
    <row r="4631" spans="4:4">
      <c r="D4631" s="193"/>
    </row>
    <row r="4632" spans="4:4">
      <c r="D4632" s="193"/>
    </row>
    <row r="4633" spans="4:4">
      <c r="D4633" s="193"/>
    </row>
    <row r="4634" spans="4:4">
      <c r="D4634" s="193"/>
    </row>
    <row r="4635" spans="4:4">
      <c r="D4635" s="193"/>
    </row>
    <row r="4636" spans="4:4">
      <c r="D4636" s="193"/>
    </row>
    <row r="4637" spans="4:4">
      <c r="D4637" s="193"/>
    </row>
    <row r="4638" spans="4:4">
      <c r="D4638" s="193"/>
    </row>
    <row r="4639" spans="4:4">
      <c r="D4639" s="193"/>
    </row>
    <row r="4640" spans="4:4">
      <c r="D4640" s="193"/>
    </row>
    <row r="4641" spans="4:4">
      <c r="D4641" s="193"/>
    </row>
    <row r="4642" spans="4:4">
      <c r="D4642" s="193"/>
    </row>
    <row r="4643" spans="4:4">
      <c r="D4643" s="193"/>
    </row>
    <row r="4644" spans="4:4">
      <c r="D4644" s="193"/>
    </row>
    <row r="4645" spans="4:4">
      <c r="D4645" s="193"/>
    </row>
    <row r="4646" spans="4:4">
      <c r="D4646" s="193"/>
    </row>
    <row r="4647" spans="4:4">
      <c r="D4647" s="193"/>
    </row>
    <row r="4648" spans="4:4">
      <c r="D4648" s="193"/>
    </row>
    <row r="4649" spans="4:4">
      <c r="D4649" s="193"/>
    </row>
    <row r="4650" spans="4:4">
      <c r="D4650" s="193"/>
    </row>
    <row r="4651" spans="4:4">
      <c r="D4651" s="193"/>
    </row>
    <row r="4652" spans="4:4">
      <c r="D4652" s="193"/>
    </row>
    <row r="4653" spans="4:4">
      <c r="D4653" s="193"/>
    </row>
    <row r="4654" spans="4:4">
      <c r="D4654" s="193"/>
    </row>
    <row r="4655" spans="4:4">
      <c r="D4655" s="193"/>
    </row>
    <row r="4656" spans="4:4">
      <c r="D4656" s="193"/>
    </row>
    <row r="4657" spans="4:4">
      <c r="D4657" s="193"/>
    </row>
    <row r="4658" spans="4:4">
      <c r="D4658" s="193"/>
    </row>
    <row r="4659" spans="4:4">
      <c r="D4659" s="193"/>
    </row>
    <row r="4660" spans="4:4">
      <c r="D4660" s="193"/>
    </row>
    <row r="4661" spans="4:4">
      <c r="D4661" s="193"/>
    </row>
    <row r="4662" spans="4:4">
      <c r="D4662" s="193"/>
    </row>
    <row r="4663" spans="4:4">
      <c r="D4663" s="193"/>
    </row>
    <row r="4664" spans="4:4">
      <c r="D4664" s="193"/>
    </row>
    <row r="4665" spans="4:4">
      <c r="D4665" s="193"/>
    </row>
    <row r="4666" spans="4:4">
      <c r="D4666" s="193"/>
    </row>
    <row r="4667" spans="4:4">
      <c r="D4667" s="193"/>
    </row>
    <row r="4668" spans="4:4">
      <c r="D4668" s="193"/>
    </row>
    <row r="4669" spans="4:4">
      <c r="D4669" s="193"/>
    </row>
    <row r="4670" spans="4:4">
      <c r="D4670" s="193"/>
    </row>
    <row r="4671" spans="4:4">
      <c r="D4671" s="193"/>
    </row>
    <row r="4672" spans="4:4">
      <c r="D4672" s="193"/>
    </row>
    <row r="4673" spans="4:4">
      <c r="D4673" s="193"/>
    </row>
    <row r="4674" spans="4:4">
      <c r="D4674" s="193"/>
    </row>
    <row r="4675" spans="4:4">
      <c r="D4675" s="193"/>
    </row>
    <row r="4676" spans="4:4">
      <c r="D4676" s="193"/>
    </row>
    <row r="4677" spans="4:4">
      <c r="D4677" s="193"/>
    </row>
    <row r="4678" spans="4:4">
      <c r="D4678" s="193"/>
    </row>
    <row r="4679" spans="4:4">
      <c r="D4679" s="193"/>
    </row>
    <row r="4680" spans="4:4">
      <c r="D4680" s="193"/>
    </row>
    <row r="4681" spans="4:4">
      <c r="D4681" s="193"/>
    </row>
    <row r="4682" spans="4:4">
      <c r="D4682" s="193"/>
    </row>
    <row r="4683" spans="4:4">
      <c r="D4683" s="193"/>
    </row>
    <row r="4684" spans="4:4">
      <c r="D4684" s="193"/>
    </row>
    <row r="4685" spans="4:4">
      <c r="D4685" s="193"/>
    </row>
    <row r="4686" spans="4:4">
      <c r="D4686" s="193"/>
    </row>
    <row r="4687" spans="4:4">
      <c r="D4687" s="193"/>
    </row>
    <row r="4688" spans="4:4">
      <c r="D4688" s="193"/>
    </row>
    <row r="4689" spans="4:4">
      <c r="D4689" s="193"/>
    </row>
    <row r="4690" spans="4:4">
      <c r="D4690" s="193"/>
    </row>
    <row r="4691" spans="4:4">
      <c r="D4691" s="193"/>
    </row>
    <row r="4692" spans="4:4">
      <c r="D4692" s="193"/>
    </row>
    <row r="4693" spans="4:4">
      <c r="D4693" s="193"/>
    </row>
    <row r="4694" spans="4:4">
      <c r="D4694" s="193"/>
    </row>
    <row r="4695" spans="4:4">
      <c r="D4695" s="193"/>
    </row>
    <row r="4696" spans="4:4">
      <c r="D4696" s="193"/>
    </row>
    <row r="4697" spans="4:4">
      <c r="D4697" s="193"/>
    </row>
    <row r="4698" spans="4:4">
      <c r="D4698" s="193"/>
    </row>
    <row r="4699" spans="4:4">
      <c r="D4699" s="193"/>
    </row>
    <row r="4700" spans="4:4">
      <c r="D4700" s="193"/>
    </row>
    <row r="4701" spans="4:4">
      <c r="D4701" s="193"/>
    </row>
    <row r="4702" spans="4:4">
      <c r="D4702" s="193"/>
    </row>
    <row r="4703" spans="4:4">
      <c r="D4703" s="193"/>
    </row>
    <row r="4704" spans="4:4">
      <c r="D4704" s="193"/>
    </row>
    <row r="4705" spans="4:4">
      <c r="D4705" s="193"/>
    </row>
    <row r="4706" spans="4:4">
      <c r="D4706" s="193"/>
    </row>
    <row r="4707" spans="4:4">
      <c r="D4707" s="193"/>
    </row>
    <row r="4708" spans="4:4">
      <c r="D4708" s="193"/>
    </row>
    <row r="4709" spans="4:4">
      <c r="D4709" s="193"/>
    </row>
    <row r="4710" spans="4:4">
      <c r="D4710" s="193"/>
    </row>
    <row r="4711" spans="4:4">
      <c r="D4711" s="193"/>
    </row>
    <row r="4712" spans="4:4">
      <c r="D4712" s="193"/>
    </row>
    <row r="4713" spans="4:4">
      <c r="D4713" s="193"/>
    </row>
    <row r="4714" spans="4:4">
      <c r="D4714" s="193"/>
    </row>
    <row r="4715" spans="4:4">
      <c r="D4715" s="193"/>
    </row>
    <row r="4716" spans="4:4">
      <c r="D4716" s="193"/>
    </row>
    <row r="4717" spans="4:4">
      <c r="D4717" s="193"/>
    </row>
    <row r="4718" spans="4:4">
      <c r="D4718" s="193"/>
    </row>
    <row r="4719" spans="4:4">
      <c r="D4719" s="193"/>
    </row>
    <row r="4720" spans="4:4">
      <c r="D4720" s="193"/>
    </row>
    <row r="4721" spans="4:4">
      <c r="D4721" s="193"/>
    </row>
    <row r="4722" spans="4:4">
      <c r="D4722" s="193"/>
    </row>
    <row r="4723" spans="4:4">
      <c r="D4723" s="193"/>
    </row>
    <row r="4724" spans="4:4">
      <c r="D4724" s="193"/>
    </row>
    <row r="4725" spans="4:4">
      <c r="D4725" s="193"/>
    </row>
    <row r="4726" spans="4:4">
      <c r="D4726" s="193"/>
    </row>
    <row r="4727" spans="4:4">
      <c r="D4727" s="193"/>
    </row>
    <row r="4728" spans="4:4">
      <c r="D4728" s="193"/>
    </row>
    <row r="4729" spans="4:4">
      <c r="D4729" s="193"/>
    </row>
    <row r="4730" spans="4:4">
      <c r="D4730" s="193"/>
    </row>
    <row r="4731" spans="4:4">
      <c r="D4731" s="193"/>
    </row>
    <row r="4732" spans="4:4">
      <c r="D4732" s="193"/>
    </row>
    <row r="4733" spans="4:4">
      <c r="D4733" s="193"/>
    </row>
    <row r="4734" spans="4:4">
      <c r="D4734" s="193"/>
    </row>
    <row r="4735" spans="4:4">
      <c r="D4735" s="193"/>
    </row>
    <row r="4736" spans="4:4">
      <c r="D4736" s="193"/>
    </row>
    <row r="4737" spans="4:4">
      <c r="D4737" s="193"/>
    </row>
    <row r="4738" spans="4:4">
      <c r="D4738" s="193"/>
    </row>
    <row r="4739" spans="4:4">
      <c r="D4739" s="193"/>
    </row>
    <row r="4740" spans="4:4">
      <c r="D4740" s="193"/>
    </row>
    <row r="4741" spans="4:4">
      <c r="D4741" s="193"/>
    </row>
    <row r="4742" spans="4:4">
      <c r="D4742" s="193"/>
    </row>
    <row r="4743" spans="4:4">
      <c r="D4743" s="193"/>
    </row>
    <row r="4744" spans="4:4">
      <c r="D4744" s="193"/>
    </row>
    <row r="4745" spans="4:4">
      <c r="D4745" s="193"/>
    </row>
    <row r="4746" spans="4:4">
      <c r="D4746" s="193"/>
    </row>
    <row r="4747" spans="4:4">
      <c r="D4747" s="193"/>
    </row>
    <row r="4748" spans="4:4">
      <c r="D4748" s="193"/>
    </row>
    <row r="4749" spans="4:4">
      <c r="D4749" s="193"/>
    </row>
    <row r="4750" spans="4:4">
      <c r="D4750" s="193"/>
    </row>
    <row r="4751" spans="4:4">
      <c r="D4751" s="193"/>
    </row>
    <row r="4752" spans="4:4">
      <c r="D4752" s="193"/>
    </row>
    <row r="4753" spans="4:4">
      <c r="D4753" s="193"/>
    </row>
    <row r="4754" spans="4:4">
      <c r="D4754" s="193"/>
    </row>
    <row r="4755" spans="4:4">
      <c r="D4755" s="193"/>
    </row>
    <row r="4756" spans="4:4">
      <c r="D4756" s="193"/>
    </row>
    <row r="4757" spans="4:4">
      <c r="D4757" s="193"/>
    </row>
    <row r="4758" spans="4:4">
      <c r="D4758" s="193"/>
    </row>
    <row r="4759" spans="4:4">
      <c r="D4759" s="193"/>
    </row>
    <row r="4760" spans="4:4">
      <c r="D4760" s="193"/>
    </row>
    <row r="4761" spans="4:4">
      <c r="D4761" s="193"/>
    </row>
    <row r="4762" spans="4:4">
      <c r="D4762" s="193"/>
    </row>
    <row r="4763" spans="4:4">
      <c r="D4763" s="193"/>
    </row>
    <row r="4764" spans="4:4">
      <c r="D4764" s="193"/>
    </row>
    <row r="4765" spans="4:4">
      <c r="D4765" s="193"/>
    </row>
    <row r="4766" spans="4:4">
      <c r="D4766" s="193"/>
    </row>
    <row r="4767" spans="4:4">
      <c r="D4767" s="193"/>
    </row>
    <row r="4768" spans="4:4">
      <c r="D4768" s="193"/>
    </row>
    <row r="4769" spans="4:4">
      <c r="D4769" s="193"/>
    </row>
    <row r="4770" spans="4:4">
      <c r="D4770" s="193"/>
    </row>
    <row r="4771" spans="4:4">
      <c r="D4771" s="193"/>
    </row>
    <row r="4772" spans="4:4">
      <c r="D4772" s="193"/>
    </row>
    <row r="4773" spans="4:4">
      <c r="D4773" s="193"/>
    </row>
    <row r="4774" spans="4:4">
      <c r="D4774" s="193"/>
    </row>
    <row r="4775" spans="4:4">
      <c r="D4775" s="193"/>
    </row>
    <row r="4776" spans="4:4">
      <c r="D4776" s="193"/>
    </row>
    <row r="4777" spans="4:4">
      <c r="D4777" s="193"/>
    </row>
    <row r="4778" spans="4:4">
      <c r="D4778" s="193"/>
    </row>
    <row r="4779" spans="4:4">
      <c r="D4779" s="193"/>
    </row>
    <row r="4780" spans="4:4">
      <c r="D4780" s="193"/>
    </row>
    <row r="4781" spans="4:4">
      <c r="D4781" s="193"/>
    </row>
    <row r="4782" spans="4:4">
      <c r="D4782" s="193"/>
    </row>
    <row r="4783" spans="4:4">
      <c r="D4783" s="193"/>
    </row>
    <row r="4784" spans="4:4">
      <c r="D4784" s="193"/>
    </row>
    <row r="4785" spans="4:4">
      <c r="D4785" s="193"/>
    </row>
    <row r="4786" spans="4:4">
      <c r="D4786" s="193"/>
    </row>
    <row r="4787" spans="4:4">
      <c r="D4787" s="193"/>
    </row>
    <row r="4788" spans="4:4">
      <c r="D4788" s="193"/>
    </row>
    <row r="4789" spans="4:4">
      <c r="D4789" s="193"/>
    </row>
    <row r="4790" spans="4:4">
      <c r="D4790" s="193"/>
    </row>
    <row r="4791" spans="4:4">
      <c r="D4791" s="193"/>
    </row>
    <row r="4792" spans="4:4">
      <c r="D4792" s="193"/>
    </row>
    <row r="4793" spans="4:4">
      <c r="D4793" s="193"/>
    </row>
    <row r="4794" spans="4:4">
      <c r="D4794" s="193"/>
    </row>
    <row r="4795" spans="4:4">
      <c r="D4795" s="193"/>
    </row>
    <row r="4796" spans="4:4">
      <c r="D4796" s="193"/>
    </row>
    <row r="4797" spans="4:4">
      <c r="D4797" s="193"/>
    </row>
    <row r="4798" spans="4:4">
      <c r="D4798" s="193"/>
    </row>
    <row r="4799" spans="4:4">
      <c r="D4799" s="193"/>
    </row>
    <row r="4800" spans="4:4">
      <c r="D4800" s="193"/>
    </row>
    <row r="4801" spans="4:4">
      <c r="D4801" s="193"/>
    </row>
    <row r="4802" spans="4:4">
      <c r="D4802" s="193"/>
    </row>
    <row r="4803" spans="4:4">
      <c r="D4803" s="193"/>
    </row>
    <row r="4804" spans="4:4">
      <c r="D4804" s="193"/>
    </row>
    <row r="4805" spans="4:4">
      <c r="D4805" s="193"/>
    </row>
    <row r="4806" spans="4:4">
      <c r="D4806" s="193"/>
    </row>
    <row r="4807" spans="4:4">
      <c r="D4807" s="193"/>
    </row>
    <row r="4808" spans="4:4">
      <c r="D4808" s="193"/>
    </row>
    <row r="4809" spans="4:4">
      <c r="D4809" s="193"/>
    </row>
    <row r="4810" spans="4:4">
      <c r="D4810" s="193"/>
    </row>
    <row r="4811" spans="4:4">
      <c r="D4811" s="193"/>
    </row>
    <row r="4812" spans="4:4">
      <c r="D4812" s="193"/>
    </row>
    <row r="4813" spans="4:4">
      <c r="D4813" s="193"/>
    </row>
    <row r="4814" spans="4:4">
      <c r="D4814" s="193"/>
    </row>
    <row r="4815" spans="4:4">
      <c r="D4815" s="193"/>
    </row>
    <row r="4816" spans="4:4">
      <c r="D4816" s="193"/>
    </row>
    <row r="4817" spans="4:4">
      <c r="D4817" s="193"/>
    </row>
    <row r="4818" spans="4:4">
      <c r="D4818" s="193"/>
    </row>
    <row r="4819" spans="4:4">
      <c r="D4819" s="193"/>
    </row>
    <row r="4820" spans="4:4">
      <c r="D4820" s="193"/>
    </row>
    <row r="4821" spans="4:4">
      <c r="D4821" s="193"/>
    </row>
    <row r="4822" spans="4:4">
      <c r="D4822" s="193"/>
    </row>
    <row r="4823" spans="4:4">
      <c r="D4823" s="193"/>
    </row>
    <row r="4824" spans="4:4">
      <c r="D4824" s="193"/>
    </row>
    <row r="4825" spans="4:4">
      <c r="D4825" s="193"/>
    </row>
    <row r="4826" spans="4:4">
      <c r="D4826" s="193"/>
    </row>
    <row r="4827" spans="4:4">
      <c r="D4827" s="193"/>
    </row>
    <row r="4828" spans="4:4">
      <c r="D4828" s="193"/>
    </row>
    <row r="4829" spans="4:4">
      <c r="D4829" s="193"/>
    </row>
    <row r="4830" spans="4:4">
      <c r="D4830" s="193"/>
    </row>
    <row r="4831" spans="4:4">
      <c r="D4831" s="193"/>
    </row>
    <row r="4832" spans="4:4">
      <c r="D4832" s="193"/>
    </row>
    <row r="4833" spans="4:4">
      <c r="D4833" s="193"/>
    </row>
    <row r="4834" spans="4:4">
      <c r="D4834" s="193"/>
    </row>
    <row r="4835" spans="4:4">
      <c r="D4835" s="193"/>
    </row>
    <row r="4836" spans="4:4">
      <c r="D4836" s="193"/>
    </row>
    <row r="4837" spans="4:4">
      <c r="D4837" s="193"/>
    </row>
    <row r="4838" spans="4:4">
      <c r="D4838" s="193"/>
    </row>
    <row r="4839" spans="4:4">
      <c r="D4839" s="193"/>
    </row>
    <row r="4840" spans="4:4">
      <c r="D4840" s="193"/>
    </row>
    <row r="4841" spans="4:4">
      <c r="D4841" s="193"/>
    </row>
    <row r="4842" spans="4:4">
      <c r="D4842" s="193"/>
    </row>
    <row r="4843" spans="4:4">
      <c r="D4843" s="193"/>
    </row>
    <row r="4844" spans="4:4">
      <c r="D4844" s="193"/>
    </row>
    <row r="4845" spans="4:4">
      <c r="D4845" s="193"/>
    </row>
    <row r="4846" spans="4:4">
      <c r="D4846" s="193"/>
    </row>
    <row r="4847" spans="4:4">
      <c r="D4847" s="193"/>
    </row>
    <row r="4848" spans="4:4">
      <c r="D4848" s="193"/>
    </row>
    <row r="4849" spans="4:4">
      <c r="D4849" s="193"/>
    </row>
    <row r="4850" spans="4:4">
      <c r="D4850" s="193"/>
    </row>
    <row r="4851" spans="4:4">
      <c r="D4851" s="193"/>
    </row>
    <row r="4852" spans="4:4">
      <c r="D4852" s="193"/>
    </row>
    <row r="4853" spans="4:4">
      <c r="D4853" s="193"/>
    </row>
    <row r="4854" spans="4:4">
      <c r="D4854" s="193"/>
    </row>
    <row r="4855" spans="4:4">
      <c r="D4855" s="193"/>
    </row>
    <row r="4856" spans="4:4">
      <c r="D4856" s="193"/>
    </row>
    <row r="4857" spans="4:4">
      <c r="D4857" s="193"/>
    </row>
    <row r="4858" spans="4:4">
      <c r="D4858" s="193"/>
    </row>
    <row r="4859" spans="4:4">
      <c r="D4859" s="193"/>
    </row>
    <row r="4860" spans="4:4">
      <c r="D4860" s="193"/>
    </row>
    <row r="4861" spans="4:4">
      <c r="D4861" s="193"/>
    </row>
    <row r="4862" spans="4:4">
      <c r="D4862" s="193"/>
    </row>
    <row r="4863" spans="4:4">
      <c r="D4863" s="193"/>
    </row>
    <row r="4864" spans="4:4">
      <c r="D4864" s="193"/>
    </row>
    <row r="4865" spans="4:4">
      <c r="D4865" s="193"/>
    </row>
    <row r="4866" spans="4:4">
      <c r="D4866" s="193"/>
    </row>
    <row r="4867" spans="4:4">
      <c r="D4867" s="193"/>
    </row>
    <row r="4868" spans="4:4">
      <c r="D4868" s="193"/>
    </row>
    <row r="4869" spans="4:4">
      <c r="D4869" s="193"/>
    </row>
    <row r="4870" spans="4:4">
      <c r="D4870" s="193"/>
    </row>
    <row r="4871" spans="4:4">
      <c r="D4871" s="193"/>
    </row>
    <row r="4872" spans="4:4">
      <c r="D4872" s="193"/>
    </row>
    <row r="4873" spans="4:4">
      <c r="D4873" s="193"/>
    </row>
    <row r="4874" spans="4:4">
      <c r="D4874" s="193"/>
    </row>
    <row r="4875" spans="4:4">
      <c r="D4875" s="193"/>
    </row>
    <row r="4876" spans="4:4">
      <c r="D4876" s="193"/>
    </row>
    <row r="4877" spans="4:4">
      <c r="D4877" s="193"/>
    </row>
    <row r="4878" spans="4:4">
      <c r="D4878" s="193"/>
    </row>
    <row r="4879" spans="4:4">
      <c r="D4879" s="193"/>
    </row>
    <row r="4880" spans="4:4">
      <c r="D4880" s="193"/>
    </row>
    <row r="4881" spans="4:4">
      <c r="D4881" s="193"/>
    </row>
    <row r="4882" spans="4:4">
      <c r="D4882" s="193"/>
    </row>
    <row r="4883" spans="4:4">
      <c r="D4883" s="193"/>
    </row>
    <row r="4884" spans="4:4">
      <c r="D4884" s="193"/>
    </row>
    <row r="4885" spans="4:4">
      <c r="D4885" s="193"/>
    </row>
    <row r="4886" spans="4:4">
      <c r="D4886" s="193"/>
    </row>
    <row r="4887" spans="4:4">
      <c r="D4887" s="193"/>
    </row>
    <row r="4888" spans="4:4">
      <c r="D4888" s="193"/>
    </row>
    <row r="4889" spans="4:4">
      <c r="D4889" s="193"/>
    </row>
    <row r="4890" spans="4:4">
      <c r="D4890" s="193"/>
    </row>
    <row r="4891" spans="4:4">
      <c r="D4891" s="193"/>
    </row>
    <row r="4892" spans="4:4">
      <c r="D4892" s="193"/>
    </row>
    <row r="4893" spans="4:4">
      <c r="D4893" s="193"/>
    </row>
    <row r="4894" spans="4:4">
      <c r="D4894" s="193"/>
    </row>
    <row r="4895" spans="4:4">
      <c r="D4895" s="193"/>
    </row>
    <row r="4896" spans="4:4">
      <c r="D4896" s="193"/>
    </row>
    <row r="4897" spans="4:4">
      <c r="D4897" s="193"/>
    </row>
    <row r="4898" spans="4:4">
      <c r="D4898" s="193"/>
    </row>
    <row r="4899" spans="4:4">
      <c r="D4899" s="193"/>
    </row>
    <row r="4900" spans="4:4">
      <c r="D4900" s="193"/>
    </row>
    <row r="4901" spans="4:4">
      <c r="D4901" s="193"/>
    </row>
    <row r="4902" spans="4:4">
      <c r="D4902" s="193"/>
    </row>
    <row r="4903" spans="4:4">
      <c r="D4903" s="193"/>
    </row>
    <row r="4904" spans="4:4">
      <c r="D4904" s="193"/>
    </row>
    <row r="4905" spans="4:4">
      <c r="D4905" s="193"/>
    </row>
    <row r="4906" spans="4:4">
      <c r="D4906" s="193"/>
    </row>
    <row r="4907" spans="4:4">
      <c r="D4907" s="193"/>
    </row>
    <row r="4908" spans="4:4">
      <c r="D4908" s="193"/>
    </row>
    <row r="4909" spans="4:4">
      <c r="D4909" s="193"/>
    </row>
    <row r="4910" spans="4:4">
      <c r="D4910" s="193"/>
    </row>
    <row r="4911" spans="4:4">
      <c r="D4911" s="193"/>
    </row>
    <row r="4912" spans="4:4">
      <c r="D4912" s="193"/>
    </row>
    <row r="4913" spans="4:4">
      <c r="D4913" s="193"/>
    </row>
    <row r="4914" spans="4:4">
      <c r="D4914" s="193"/>
    </row>
    <row r="4915" spans="4:4">
      <c r="D4915" s="193"/>
    </row>
    <row r="4916" spans="4:4">
      <c r="D4916" s="193"/>
    </row>
    <row r="4917" spans="4:4">
      <c r="D4917" s="193"/>
    </row>
    <row r="4918" spans="4:4">
      <c r="D4918" s="193"/>
    </row>
    <row r="4919" spans="4:4">
      <c r="D4919" s="193"/>
    </row>
    <row r="4920" spans="4:4">
      <c r="D4920" s="193"/>
    </row>
    <row r="4921" spans="4:4">
      <c r="D4921" s="193"/>
    </row>
    <row r="4922" spans="4:4">
      <c r="D4922" s="193"/>
    </row>
    <row r="4923" spans="4:4">
      <c r="D4923" s="193"/>
    </row>
    <row r="4924" spans="4:4">
      <c r="D4924" s="193"/>
    </row>
    <row r="4925" spans="4:4">
      <c r="D4925" s="193"/>
    </row>
    <row r="4926" spans="4:4">
      <c r="D4926" s="193"/>
    </row>
    <row r="4927" spans="4:4">
      <c r="D4927" s="193"/>
    </row>
    <row r="4928" spans="4:4">
      <c r="D4928" s="193"/>
    </row>
    <row r="4929" spans="4:4">
      <c r="D4929" s="193"/>
    </row>
    <row r="4930" spans="4:4">
      <c r="D4930" s="193"/>
    </row>
    <row r="4931" spans="4:4">
      <c r="D4931" s="193"/>
    </row>
    <row r="4932" spans="4:4">
      <c r="D4932" s="193"/>
    </row>
    <row r="4933" spans="4:4">
      <c r="D4933" s="193"/>
    </row>
    <row r="4934" spans="4:4">
      <c r="D4934" s="193"/>
    </row>
    <row r="4935" spans="4:4">
      <c r="D4935" s="193"/>
    </row>
    <row r="4936" spans="4:4">
      <c r="D4936" s="193"/>
    </row>
    <row r="4937" spans="4:4">
      <c r="D4937" s="193"/>
    </row>
    <row r="4938" spans="4:4">
      <c r="D4938" s="193"/>
    </row>
    <row r="4939" spans="4:4">
      <c r="D4939" s="193"/>
    </row>
    <row r="4940" spans="4:4">
      <c r="D4940" s="193"/>
    </row>
    <row r="4941" spans="4:4">
      <c r="D4941" s="193"/>
    </row>
    <row r="4942" spans="4:4">
      <c r="D4942" s="193"/>
    </row>
    <row r="4943" spans="4:4">
      <c r="D4943" s="193"/>
    </row>
    <row r="4944" spans="4:4">
      <c r="D4944" s="193"/>
    </row>
    <row r="4945" spans="4:4">
      <c r="D4945" s="193"/>
    </row>
    <row r="4946" spans="4:4">
      <c r="D4946" s="193"/>
    </row>
    <row r="4947" spans="4:4">
      <c r="D4947" s="193"/>
    </row>
    <row r="4948" spans="4:4">
      <c r="D4948" s="193"/>
    </row>
    <row r="4949" spans="4:4">
      <c r="D4949" s="193"/>
    </row>
    <row r="4950" spans="4:4">
      <c r="D4950" s="193"/>
    </row>
    <row r="4951" spans="4:4">
      <c r="D4951" s="193"/>
    </row>
    <row r="4952" spans="4:4">
      <c r="D4952" s="193"/>
    </row>
    <row r="4953" spans="4:4">
      <c r="D4953" s="193"/>
    </row>
    <row r="4954" spans="4:4">
      <c r="D4954" s="193"/>
    </row>
    <row r="4955" spans="4:4">
      <c r="D4955" s="193"/>
    </row>
    <row r="4956" spans="4:4">
      <c r="D4956" s="193"/>
    </row>
    <row r="4957" spans="4:4">
      <c r="D4957" s="193"/>
    </row>
    <row r="4958" spans="4:4">
      <c r="D4958" s="193"/>
    </row>
    <row r="4959" spans="4:4">
      <c r="D4959" s="193"/>
    </row>
    <row r="4960" spans="4:4">
      <c r="D4960" s="193"/>
    </row>
    <row r="4961" spans="4:4">
      <c r="D4961" s="193"/>
    </row>
    <row r="4962" spans="4:4">
      <c r="D4962" s="193"/>
    </row>
    <row r="4963" spans="4:4">
      <c r="D4963" s="193"/>
    </row>
    <row r="4964" spans="4:4">
      <c r="D4964" s="193"/>
    </row>
    <row r="4965" spans="4:4">
      <c r="D4965" s="193"/>
    </row>
    <row r="4966" spans="4:4">
      <c r="D4966" s="193"/>
    </row>
    <row r="4967" spans="4:4">
      <c r="D4967" s="193"/>
    </row>
    <row r="4968" spans="4:4">
      <c r="D4968" s="193"/>
    </row>
    <row r="4969" spans="4:4">
      <c r="D4969" s="193"/>
    </row>
    <row r="4970" spans="4:4">
      <c r="D4970" s="193"/>
    </row>
    <row r="4971" spans="4:4">
      <c r="D4971" s="193"/>
    </row>
    <row r="4972" spans="4:4">
      <c r="D4972" s="193"/>
    </row>
    <row r="4973" spans="4:4">
      <c r="D4973" s="193"/>
    </row>
    <row r="4974" spans="4:4">
      <c r="D4974" s="193"/>
    </row>
    <row r="4975" spans="4:4">
      <c r="D4975" s="193"/>
    </row>
    <row r="4976" spans="4:4">
      <c r="D4976" s="193"/>
    </row>
    <row r="4977" spans="4:4">
      <c r="D4977" s="193"/>
    </row>
    <row r="4978" spans="4:4">
      <c r="D4978" s="193"/>
    </row>
    <row r="4979" spans="4:4">
      <c r="D4979" s="193"/>
    </row>
    <row r="4980" spans="4:4">
      <c r="D4980" s="193"/>
    </row>
    <row r="4981" spans="4:4">
      <c r="D4981" s="193"/>
    </row>
    <row r="4982" spans="4:4">
      <c r="D4982" s="193"/>
    </row>
    <row r="4983" spans="4:4">
      <c r="D4983" s="193"/>
    </row>
    <row r="4984" spans="4:4">
      <c r="D4984" s="193"/>
    </row>
    <row r="4985" spans="4:4">
      <c r="D4985" s="193"/>
    </row>
    <row r="4986" spans="4:4">
      <c r="D4986" s="193"/>
    </row>
    <row r="4987" spans="4:4">
      <c r="D4987" s="193"/>
    </row>
    <row r="4988" spans="4:4">
      <c r="D4988" s="193"/>
    </row>
    <row r="4989" spans="4:4">
      <c r="D4989" s="193"/>
    </row>
    <row r="4990" spans="4:4">
      <c r="D4990" s="193"/>
    </row>
    <row r="4991" spans="4:4">
      <c r="D4991" s="193"/>
    </row>
    <row r="4992" spans="4:4">
      <c r="D4992" s="193"/>
    </row>
    <row r="4993" spans="4:4">
      <c r="D4993" s="193"/>
    </row>
    <row r="4994" spans="4:4">
      <c r="D4994" s="193"/>
    </row>
    <row r="4995" spans="4:4">
      <c r="D4995" s="193"/>
    </row>
    <row r="4996" spans="4:4">
      <c r="D4996" s="193"/>
    </row>
    <row r="4997" spans="4:4">
      <c r="D4997" s="193"/>
    </row>
    <row r="4998" spans="4:4">
      <c r="D4998" s="193"/>
    </row>
    <row r="4999" spans="4:4">
      <c r="D4999" s="193"/>
    </row>
    <row r="5000" spans="4:4">
      <c r="D5000" s="193"/>
    </row>
  </sheetData>
  <sheetProtection password="C795" sheet="1"/>
  <mergeCells count="261">
    <mergeCell ref="C549:G549"/>
    <mergeCell ref="C551:G551"/>
    <mergeCell ref="C553:G553"/>
    <mergeCell ref="C536:G536"/>
    <mergeCell ref="C539:G539"/>
    <mergeCell ref="C541:G541"/>
    <mergeCell ref="C543:G543"/>
    <mergeCell ref="C545:G545"/>
    <mergeCell ref="C547:G547"/>
    <mergeCell ref="C523:G523"/>
    <mergeCell ref="C525:G525"/>
    <mergeCell ref="C528:G528"/>
    <mergeCell ref="C530:G530"/>
    <mergeCell ref="C532:G532"/>
    <mergeCell ref="C534:G534"/>
    <mergeCell ref="C509:G509"/>
    <mergeCell ref="C511:G511"/>
    <mergeCell ref="C513:G513"/>
    <mergeCell ref="C516:G516"/>
    <mergeCell ref="C518:G518"/>
    <mergeCell ref="C521:G521"/>
    <mergeCell ref="C496:G496"/>
    <mergeCell ref="C498:G498"/>
    <mergeCell ref="C501:G501"/>
    <mergeCell ref="C503:G503"/>
    <mergeCell ref="C505:G505"/>
    <mergeCell ref="C507:G507"/>
    <mergeCell ref="C483:G483"/>
    <mergeCell ref="C485:G485"/>
    <mergeCell ref="C487:G487"/>
    <mergeCell ref="C489:G489"/>
    <mergeCell ref="C491:G491"/>
    <mergeCell ref="C494:G494"/>
    <mergeCell ref="C470:G470"/>
    <mergeCell ref="C472:G472"/>
    <mergeCell ref="C474:G474"/>
    <mergeCell ref="C476:G476"/>
    <mergeCell ref="C478:G478"/>
    <mergeCell ref="C481:G481"/>
    <mergeCell ref="C457:G457"/>
    <mergeCell ref="C459:G459"/>
    <mergeCell ref="C461:G461"/>
    <mergeCell ref="C464:G464"/>
    <mergeCell ref="C466:G466"/>
    <mergeCell ref="C468:G468"/>
    <mergeCell ref="C445:G445"/>
    <mergeCell ref="C447:G447"/>
    <mergeCell ref="C449:G449"/>
    <mergeCell ref="C451:G451"/>
    <mergeCell ref="C453:G453"/>
    <mergeCell ref="C455:G455"/>
    <mergeCell ref="C432:G432"/>
    <mergeCell ref="C434:G434"/>
    <mergeCell ref="C437:G437"/>
    <mergeCell ref="C439:G439"/>
    <mergeCell ref="C441:G441"/>
    <mergeCell ref="C443:G443"/>
    <mergeCell ref="C419:G419"/>
    <mergeCell ref="C421:G421"/>
    <mergeCell ref="C423:G423"/>
    <mergeCell ref="C426:G426"/>
    <mergeCell ref="C428:G428"/>
    <mergeCell ref="C430:G430"/>
    <mergeCell ref="C406:G406"/>
    <mergeCell ref="C408:G408"/>
    <mergeCell ref="C411:G411"/>
    <mergeCell ref="C413:G413"/>
    <mergeCell ref="C415:G415"/>
    <mergeCell ref="C417:G417"/>
    <mergeCell ref="C392:G392"/>
    <mergeCell ref="C395:G395"/>
    <mergeCell ref="C397:G397"/>
    <mergeCell ref="C399:G399"/>
    <mergeCell ref="C402:G402"/>
    <mergeCell ref="C404:G404"/>
    <mergeCell ref="C379:G379"/>
    <mergeCell ref="C381:G381"/>
    <mergeCell ref="C383:G383"/>
    <mergeCell ref="C386:G386"/>
    <mergeCell ref="C388:G388"/>
    <mergeCell ref="C390:G390"/>
    <mergeCell ref="C366:G366"/>
    <mergeCell ref="C368:G368"/>
    <mergeCell ref="C370:G370"/>
    <mergeCell ref="C372:G372"/>
    <mergeCell ref="C375:G375"/>
    <mergeCell ref="C377:G377"/>
    <mergeCell ref="C353:G353"/>
    <mergeCell ref="C355:G355"/>
    <mergeCell ref="C357:G357"/>
    <mergeCell ref="C360:G360"/>
    <mergeCell ref="C362:G362"/>
    <mergeCell ref="C364:G364"/>
    <mergeCell ref="C341:G341"/>
    <mergeCell ref="C343:G343"/>
    <mergeCell ref="C345:G345"/>
    <mergeCell ref="C347:G347"/>
    <mergeCell ref="C349:G349"/>
    <mergeCell ref="C351:G351"/>
    <mergeCell ref="C327:G327"/>
    <mergeCell ref="C329:G329"/>
    <mergeCell ref="C331:G331"/>
    <mergeCell ref="C333:G333"/>
    <mergeCell ref="C335:G335"/>
    <mergeCell ref="C338:G338"/>
    <mergeCell ref="C315:G315"/>
    <mergeCell ref="C317:G317"/>
    <mergeCell ref="C319:G319"/>
    <mergeCell ref="C321:G321"/>
    <mergeCell ref="C323:G323"/>
    <mergeCell ref="C325:G325"/>
    <mergeCell ref="C301:G301"/>
    <mergeCell ref="C304:G304"/>
    <mergeCell ref="C306:G306"/>
    <mergeCell ref="C309:G309"/>
    <mergeCell ref="C311:G311"/>
    <mergeCell ref="C313:G313"/>
    <mergeCell ref="C289:G289"/>
    <mergeCell ref="C291:G291"/>
    <mergeCell ref="C293:G293"/>
    <mergeCell ref="C295:G295"/>
    <mergeCell ref="C297:G297"/>
    <mergeCell ref="C299:G299"/>
    <mergeCell ref="C276:G276"/>
    <mergeCell ref="C278:G278"/>
    <mergeCell ref="C280:G280"/>
    <mergeCell ref="C282:G282"/>
    <mergeCell ref="C284:G284"/>
    <mergeCell ref="C286:G286"/>
    <mergeCell ref="C263:G263"/>
    <mergeCell ref="C265:G265"/>
    <mergeCell ref="C267:G267"/>
    <mergeCell ref="C269:G269"/>
    <mergeCell ref="C272:G272"/>
    <mergeCell ref="C274:G274"/>
    <mergeCell ref="C250:G250"/>
    <mergeCell ref="C252:G252"/>
    <mergeCell ref="C254:G254"/>
    <mergeCell ref="C257:G257"/>
    <mergeCell ref="C259:G259"/>
    <mergeCell ref="C261:G261"/>
    <mergeCell ref="C238:G238"/>
    <mergeCell ref="C240:G240"/>
    <mergeCell ref="C242:G242"/>
    <mergeCell ref="C244:G244"/>
    <mergeCell ref="C246:G246"/>
    <mergeCell ref="C248:G248"/>
    <mergeCell ref="C226:G226"/>
    <mergeCell ref="C228:G228"/>
    <mergeCell ref="C230:G230"/>
    <mergeCell ref="C232:G232"/>
    <mergeCell ref="C234:G234"/>
    <mergeCell ref="C236:G236"/>
    <mergeCell ref="C216:G216"/>
    <mergeCell ref="C217:G217"/>
    <mergeCell ref="C219:G219"/>
    <mergeCell ref="C220:G220"/>
    <mergeCell ref="C222:G222"/>
    <mergeCell ref="C224:G224"/>
    <mergeCell ref="C205:G205"/>
    <mergeCell ref="C207:G207"/>
    <mergeCell ref="C209:G209"/>
    <mergeCell ref="C211:G211"/>
    <mergeCell ref="C213:G213"/>
    <mergeCell ref="C214:G214"/>
    <mergeCell ref="C192:G192"/>
    <mergeCell ref="C194:G194"/>
    <mergeCell ref="C196:G196"/>
    <mergeCell ref="C198:G198"/>
    <mergeCell ref="C200:G200"/>
    <mergeCell ref="C203:G203"/>
    <mergeCell ref="C180:G180"/>
    <mergeCell ref="C182:G182"/>
    <mergeCell ref="C184:G184"/>
    <mergeCell ref="C186:G186"/>
    <mergeCell ref="C188:G188"/>
    <mergeCell ref="C190:G190"/>
    <mergeCell ref="C167:G167"/>
    <mergeCell ref="C169:G169"/>
    <mergeCell ref="C171:G171"/>
    <mergeCell ref="C174:G174"/>
    <mergeCell ref="C176:G176"/>
    <mergeCell ref="C178:G178"/>
    <mergeCell ref="C153:G153"/>
    <mergeCell ref="C155:G155"/>
    <mergeCell ref="C157:G157"/>
    <mergeCell ref="C159:G159"/>
    <mergeCell ref="C162:G162"/>
    <mergeCell ref="C165:G165"/>
    <mergeCell ref="C141:G141"/>
    <mergeCell ref="C143:G143"/>
    <mergeCell ref="C145:G145"/>
    <mergeCell ref="C147:G147"/>
    <mergeCell ref="C149:G149"/>
    <mergeCell ref="C151:G151"/>
    <mergeCell ref="C129:G129"/>
    <mergeCell ref="C131:G131"/>
    <mergeCell ref="C133:G133"/>
    <mergeCell ref="C135:G135"/>
    <mergeCell ref="C137:G137"/>
    <mergeCell ref="C139:G139"/>
    <mergeCell ref="C116:G116"/>
    <mergeCell ref="C119:G119"/>
    <mergeCell ref="C121:G121"/>
    <mergeCell ref="C123:G123"/>
    <mergeCell ref="C125:G125"/>
    <mergeCell ref="C127:G127"/>
    <mergeCell ref="C103:G103"/>
    <mergeCell ref="C105:G105"/>
    <mergeCell ref="C107:G107"/>
    <mergeCell ref="C110:G110"/>
    <mergeCell ref="C112:G112"/>
    <mergeCell ref="C114:G114"/>
    <mergeCell ref="C91:G91"/>
    <mergeCell ref="C93:G93"/>
    <mergeCell ref="C95:G95"/>
    <mergeCell ref="C97:G97"/>
    <mergeCell ref="C99:G99"/>
    <mergeCell ref="C101:G101"/>
    <mergeCell ref="C79:G79"/>
    <mergeCell ref="C81:G81"/>
    <mergeCell ref="C83:G83"/>
    <mergeCell ref="C85:G85"/>
    <mergeCell ref="C87:G87"/>
    <mergeCell ref="C89:G89"/>
    <mergeCell ref="C66:G66"/>
    <mergeCell ref="C68:G68"/>
    <mergeCell ref="C70:G70"/>
    <mergeCell ref="C72:G72"/>
    <mergeCell ref="C74:G74"/>
    <mergeCell ref="C77:G77"/>
    <mergeCell ref="C53:G53"/>
    <mergeCell ref="C55:G55"/>
    <mergeCell ref="C57:G57"/>
    <mergeCell ref="C59:G59"/>
    <mergeCell ref="C61:G61"/>
    <mergeCell ref="C63:G63"/>
    <mergeCell ref="C39:G39"/>
    <mergeCell ref="C41:G41"/>
    <mergeCell ref="C44:G44"/>
    <mergeCell ref="C46:G46"/>
    <mergeCell ref="C48:G48"/>
    <mergeCell ref="C51:G51"/>
    <mergeCell ref="C27:G27"/>
    <mergeCell ref="C29:G29"/>
    <mergeCell ref="C31:G31"/>
    <mergeCell ref="C33:G33"/>
    <mergeCell ref="C35:G35"/>
    <mergeCell ref="C37:G37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1001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1001 Pol'!Názvy_tisku</vt:lpstr>
      <vt:lpstr>oadresa</vt:lpstr>
      <vt:lpstr>Stavba!Objednatel</vt:lpstr>
      <vt:lpstr>Stavba!Objekt</vt:lpstr>
      <vt:lpstr>'0001 1001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Spiller</dc:creator>
  <cp:lastModifiedBy>Spiller</cp:lastModifiedBy>
  <cp:lastPrinted>2014-02-28T09:52:57Z</cp:lastPrinted>
  <dcterms:created xsi:type="dcterms:W3CDTF">2009-04-08T07:15:50Z</dcterms:created>
  <dcterms:modified xsi:type="dcterms:W3CDTF">2018-11-19T11:00:15Z</dcterms:modified>
</cp:coreProperties>
</file>